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https://d.docs.live.net/9c8460ef9a99be0f/Escritorio/Transparencia/Presupuesto aprobado 2023/PRESUPUESTO APROBADO/"/>
    </mc:Choice>
  </mc:AlternateContent>
  <xr:revisionPtr revIDLastSave="0" documentId="8_{44423E5C-09B5-4B40-9CB9-A887C45548F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Plantilla Presupuesto 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7" i="2" l="1"/>
  <c r="C76" i="2" s="1"/>
  <c r="C75" i="2" s="1"/>
  <c r="C74" i="2" s="1"/>
  <c r="C73" i="2" s="1"/>
  <c r="C72" i="2" s="1"/>
  <c r="B99" i="2"/>
  <c r="B9" i="2"/>
  <c r="B72" i="2"/>
  <c r="B43" i="2"/>
  <c r="B22" i="2"/>
  <c r="B10" i="2"/>
  <c r="C43" i="2"/>
  <c r="C22" i="2"/>
  <c r="C10" i="2"/>
  <c r="C97" i="2" l="1"/>
  <c r="B97" i="2"/>
  <c r="C94" i="2"/>
  <c r="B94" i="2"/>
  <c r="C91" i="2"/>
  <c r="B91" i="2"/>
  <c r="C86" i="2"/>
  <c r="B86" i="2"/>
  <c r="C83" i="2"/>
  <c r="B83" i="2"/>
  <c r="C78" i="2"/>
  <c r="B78" i="2"/>
  <c r="C65" i="2"/>
  <c r="B65" i="2"/>
  <c r="B56" i="2"/>
  <c r="C90" i="2" l="1"/>
  <c r="C9" i="2" s="1"/>
  <c r="C99" i="2" s="1"/>
  <c r="B90" i="2"/>
</calcChain>
</file>

<file path=xl/sharedStrings.xml><?xml version="1.0" encoding="utf-8"?>
<sst xmlns="http://schemas.openxmlformats.org/spreadsheetml/2006/main" count="112" uniqueCount="112">
  <si>
    <t>Ministerio de Medio Ambiente y Recursos Naturales</t>
  </si>
  <si>
    <t>FONDO NACIONAL PARA EL MEDIO AMBIENTE Y RECURSOS NATURALES</t>
  </si>
  <si>
    <t xml:space="preserve">Presupuesto de Gastos y Aplicaciones Financieras </t>
  </si>
  <si>
    <t>En RD$</t>
  </si>
  <si>
    <t>DETALLE</t>
  </si>
  <si>
    <t>PRESUPUESTO APROBADO</t>
  </si>
  <si>
    <t>PRESUPUESTO MODIFICADO</t>
  </si>
  <si>
    <t>2 - GASTOS</t>
  </si>
  <si>
    <t xml:space="preserve">  2.1 - REMUNERACIONES Y CONTRIBUCIONES</t>
  </si>
  <si>
    <t xml:space="preserve">   2.2 - CONTRATACIÓN DE SERVICIOS</t>
  </si>
  <si>
    <t xml:space="preserve">   2.3 - MATERIALES Y SUMINISTROS</t>
  </si>
  <si>
    <t xml:space="preserve">   2.4 - TRANSFERENCIAS CORRIENTES</t>
  </si>
  <si>
    <t xml:space="preserve">     2.4.1 - TRANSFERENCIAS CORRIENTES AL SECTOR PRIVADO</t>
  </si>
  <si>
    <t xml:space="preserve">     2.4.2 - TRANSFERENCIAS CORRIENTES AL  GOBIERNO GENERAL NACIONAL</t>
  </si>
  <si>
    <t xml:space="preserve">     2.4.3 - TRANSFERENCIAS CORRIENTES A GOBIERNOS GENERALES LOCALES</t>
  </si>
  <si>
    <t xml:space="preserve">     2.4.4 - TRANSFERENCIAS CORRIENTES A EMPRESAS PÚBLICAS NO FINANCIERAS</t>
  </si>
  <si>
    <t xml:space="preserve">     2.4.5 - TRANSFERENCIAS CORRIENTES A INSTITUCIONES PÚBLICAS FINANCIERAS</t>
  </si>
  <si>
    <t xml:space="preserve">     2.4.6 - SUBVENCIONES</t>
  </si>
  <si>
    <t xml:space="preserve">     2.4.7 - TRANSFERENCIAS CORRIENTES AL SECTOR EXTERNO</t>
  </si>
  <si>
    <t xml:space="preserve">     2.4.9 - TRANSFERENCIAS CORRIENTES A OTRAS INSTITUCIONES PÚBLICAS</t>
  </si>
  <si>
    <t xml:space="preserve">   2.5 - TRANSFERENCIAS DE CAPITAL</t>
  </si>
  <si>
    <t xml:space="preserve">    2.5.1 - TRANSFERENCIAS DE CAPITAL AL SECTOR PRIVADO</t>
  </si>
  <si>
    <t xml:space="preserve">    2.5.2 - TRANSFERENCIAS DE CAPITAL AL GOBIERNO GENERAL  NACIONAL</t>
  </si>
  <si>
    <t xml:space="preserve">    2.5.3 - TRANSFERENCIAS DE CAPITAL A GOBIERNOS GENERALES LOCALES</t>
  </si>
  <si>
    <t xml:space="preserve">    2.5.4 - TRANSFERENCIAS DE CAPITAL  A EMPRESAS PÚBLICAS NO FINANCIERAS</t>
  </si>
  <si>
    <t xml:space="preserve">    2.5.6 - TRANSFERENCIAS DE CAPITAL AL SECTOR EXTERNO</t>
  </si>
  <si>
    <t xml:space="preserve">    2.5.9 - TRANSFERENCIAS DE CAPITAL A OTRAS INSTITUCIONES PÚBLICAS</t>
  </si>
  <si>
    <t xml:space="preserve">   2.6 - BIENES MUEBLES, INMUEBLES E INTANGIBLE S</t>
  </si>
  <si>
    <t xml:space="preserve">   2.7 - OBRAS</t>
  </si>
  <si>
    <t xml:space="preserve">     2 .7.1 - OBRAS EN EDIFICACIONES</t>
  </si>
  <si>
    <t xml:space="preserve">     2.7.2 - INFRAESTRUCTURA</t>
  </si>
  <si>
    <t xml:space="preserve">     2.7.3 - CONSTRUCCIONES EN BIENES CONCESIONADOS</t>
  </si>
  <si>
    <t xml:space="preserve">     2.7.4 - GASTOS QUE SE ASIGNARÁN DURANTE EL EJERCICIO PARA INVERSIÓN (ART. 32 Y 33 LEY 423-06)</t>
  </si>
  <si>
    <t xml:space="preserve">   2.8 - ADQUISICION DE ACTIVOS FINANCIEROS CON FINES DE POLÍTICA</t>
  </si>
  <si>
    <t xml:space="preserve">     2.8.1 - CONCESIÓN DE PRESTAMOS</t>
  </si>
  <si>
    <t xml:space="preserve">     2.8.2 - ADQUISICIÓN DE TÍTULOS VALORES REPRESENTATIVOS DE DEUDA</t>
  </si>
  <si>
    <t xml:space="preserve">   2.9 - GASTOS FINANCIEROS</t>
  </si>
  <si>
    <t xml:space="preserve">     2.9.1 - INTERESES DE LA DEUDA PÚBLICA INTERNA</t>
  </si>
  <si>
    <t xml:space="preserve">     2.9.2 - INTERESES DE LA DEUDA PUBLICA EXTERNA</t>
  </si>
  <si>
    <t xml:space="preserve">     2.9.4 - COMISIONES Y OTROS GASTOS BANCARIOS DE LA DEUDA PÚBLICA</t>
  </si>
  <si>
    <t>4 - APLICACIONES FINANCIERAS</t>
  </si>
  <si>
    <t xml:space="preserve">    4.1 - INCREMENTO DE ACTIVOS FINANCIEROS</t>
  </si>
  <si>
    <t xml:space="preserve">       4.1.1 - INCREMENTO DE ACTIVOS FINANCIEROS CORRIENTES</t>
  </si>
  <si>
    <t xml:space="preserve">       4.1.2 - INCREMENTO DE ACTIVOS FINANCIEROS NO CORRIENTES</t>
  </si>
  <si>
    <t xml:space="preserve">    4.2 - DISMINUCIÓN DE PASIVOS</t>
  </si>
  <si>
    <t xml:space="preserve">      4.2.1 - DISMINUCIÓN DE PASIVOS CORRIENTES</t>
  </si>
  <si>
    <t xml:space="preserve">      4.2.2 - DISMINUCIÓN DE PASIVOS NO CORRIENTES</t>
  </si>
  <si>
    <t xml:space="preserve">    4.3 - DISMINUCIÓN DE FONDOS DE TERCEROS</t>
  </si>
  <si>
    <t xml:space="preserve">      4.3.5 - DISMINUCIÓN DEPÓSITOS FONDOS DE TERCEROS</t>
  </si>
  <si>
    <t>TOTAL GENERAL</t>
  </si>
  <si>
    <t>Fuente: SIGEF</t>
  </si>
  <si>
    <r>
      <rPr>
        <b/>
        <sz val="11"/>
        <color theme="0"/>
        <rFont val="Calibri"/>
        <family val="2"/>
      </rPr>
      <t>Presupuesto aprobado:</t>
    </r>
    <r>
      <rPr>
        <sz val="11"/>
        <color theme="0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</si>
  <si>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0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</si>
  <si>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0"/>
        <rFont val="Calibri"/>
        <family val="2"/>
      </rPr>
      <t>Total devengado:</t>
    </r>
    <r>
      <rPr>
        <sz val="11"/>
        <color theme="0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</si>
  <si>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Preparado por:</t>
  </si>
  <si>
    <t>Revisado por:</t>
  </si>
  <si>
    <t>Lic. Marta María Ureña Gómez</t>
  </si>
  <si>
    <t>Lic. Luz Camacho</t>
  </si>
  <si>
    <t xml:space="preserve">Encargada de Contabilidad </t>
  </si>
  <si>
    <t xml:space="preserve">Enc. Depto. Administrativo y Financiero </t>
  </si>
  <si>
    <t xml:space="preserve">                  Aprobado por:</t>
  </si>
  <si>
    <r>
      <rPr>
        <b/>
        <sz val="11"/>
        <color indexed="8"/>
        <rFont val="Calibri "/>
      </rPr>
      <t xml:space="preserve">                   </t>
    </r>
    <r>
      <rPr>
        <b/>
        <u/>
        <sz val="11"/>
        <color indexed="8"/>
        <rFont val="Calibri "/>
      </rPr>
      <t xml:space="preserve">Ing. Judith Valdez </t>
    </r>
    <r>
      <rPr>
        <sz val="11"/>
        <color indexed="8"/>
        <rFont val="Calibri "/>
      </rPr>
      <t xml:space="preserve">
</t>
    </r>
  </si>
  <si>
    <t xml:space="preserve">                    Directora Ejecutiva</t>
  </si>
  <si>
    <t>AÑO 2024</t>
  </si>
  <si>
    <t>2.1.1.1.01 - Sueldos empleados fijos</t>
  </si>
  <si>
    <t>2.1.1.2.08 - Empleados temporales</t>
  </si>
  <si>
    <t>2.1.1.2.11 - Interinato</t>
  </si>
  <si>
    <t>2.1.1.4.01 - Sueldo Anual No. 13</t>
  </si>
  <si>
    <t>2.1.1.5.03 - Prestación laboral por desvinculación</t>
  </si>
  <si>
    <t>2.1.1.5.04 - Proporción de vacaciones no disfrutadas</t>
  </si>
  <si>
    <t>2.1.2.2.06 - Incentivo por Rendimiento Individual</t>
  </si>
  <si>
    <t>2.1.2.2.10 - Compensación por cumplimiento de indicadores del MAP</t>
  </si>
  <si>
    <t>2.1.5.1.01 - Contribuciones al seguro de salud</t>
  </si>
  <si>
    <t>2.1.5.2.01 - Contribuciones al seguro de pensiones</t>
  </si>
  <si>
    <t>2.1.5.3.01 - Contribuciones al seguro de riesgo laboral</t>
  </si>
  <si>
    <t>2.2.1.3.01 - Teléfono local</t>
  </si>
  <si>
    <t>2.2.1.4.01 - Telefax y correos</t>
  </si>
  <si>
    <t>2.2.1.5.01 - Servicio de internet y televisión por cable</t>
  </si>
  <si>
    <t>2.2.1.6.01 - Energía eléctrica</t>
  </si>
  <si>
    <t>2.2.2.1.01 - Publicidad y propaganda</t>
  </si>
  <si>
    <t>2.2.5.1.01 - Alquileres y rentas de edificaciones y locales</t>
  </si>
  <si>
    <t>2.2.6.2.01 - Seguro de bienes muebles</t>
  </si>
  <si>
    <t>2.2.6.3.01 - Seguros de personas</t>
  </si>
  <si>
    <t>2.2.7.1.01 - Reparaciones y mantenimientos menores en edificaciones</t>
  </si>
  <si>
    <t>2.2.7.1.07 - Mantenimiento, reparación, servicios de pintura y sus derivados</t>
  </si>
  <si>
    <t>2.2.7.2.01 - Mantenimiento y reparación de mobiliarios y equipos de oficina</t>
  </si>
  <si>
    <t>2.2.7.2.06 - Mantenimiento y reparación de equipos de transporte, tracción y elevación</t>
  </si>
  <si>
    <t>2.2.8.2.01 - Comisiones y gastos</t>
  </si>
  <si>
    <t>2.2.8.5.01 - Fumigación</t>
  </si>
  <si>
    <t>2.2.8.6.01 - Eventos generales</t>
  </si>
  <si>
    <t>2.2.8.6.02 - Festividades</t>
  </si>
  <si>
    <t>2.2.8.7.03 - Servicios de contabilidad y auditoría</t>
  </si>
  <si>
    <t>2.2.8.7.04 - Servicios de capacitación</t>
  </si>
  <si>
    <t>2.2.8.7.05 - Servicios de informática y sistemas computarizados</t>
  </si>
  <si>
    <t>2.2.8.7.06 - Otros servicios técnicos profesionales</t>
  </si>
  <si>
    <t>2.3.1.1.01 - Alimentos y bebidas para personas</t>
  </si>
  <si>
    <t>2.3.2.3.01 - Prendas y accesorios de vestir</t>
  </si>
  <si>
    <t>2.3.3.1.01 - Papel de escritorio</t>
  </si>
  <si>
    <t>2.3.3.2.01 - Papel y cartón</t>
  </si>
  <si>
    <t>2.3.5.3.01 - Llantas y neumáticos</t>
  </si>
  <si>
    <t>2.3.7.1.01 - Gasolina</t>
  </si>
  <si>
    <t>2.3.7.2.03 - Productos químicos de uso personal y de laboratorios</t>
  </si>
  <si>
    <t>2.3.9.1.01 - Útiles y materiales de limpieza e higiene</t>
  </si>
  <si>
    <t>2.3.9.2.01 - Útiles  y materiales de escritorio, oficina e informática</t>
  </si>
  <si>
    <t>2.3.9.2.02 - Útiles y materiales  escolares y de enseñanzas</t>
  </si>
  <si>
    <t>2.3.9.5.01 - Útiles de cocina y comedor</t>
  </si>
  <si>
    <t>2.3.9.6.01 - Productos eléctricos y afines</t>
  </si>
  <si>
    <t>2.6.1.1.01 - Muebles, equipos de oficina y estantería</t>
  </si>
  <si>
    <t>2.6.1.3.01 - Equipos de tecnología de la información y comunicación</t>
  </si>
  <si>
    <t>2.6.1.4.01 - Electrodomésticos</t>
  </si>
  <si>
    <t>2.6.8.3.01 - Programas de informática</t>
  </si>
  <si>
    <t>7354 - CARIBBEAN ENGAGEMENT ? DOMINICAN REPUBLIC INTERVENTION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</si>
</sst>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color theme="0"/>
      <name val="Calibri"/>
      <family val="2"/>
    </font>
    <font>
      <sz val="11"/>
      <color theme="1"/>
      <name val="Calibri "/>
    </font>
    <font>
      <b/>
      <sz val="11"/>
      <color theme="1"/>
      <name val="Calibri "/>
    </font>
    <font>
      <b/>
      <u/>
      <sz val="11"/>
      <color indexed="8"/>
      <name val="Calibri "/>
    </font>
    <font>
      <b/>
      <u/>
      <sz val="11"/>
      <color theme="1"/>
      <name val="Calibri "/>
    </font>
    <font>
      <b/>
      <sz val="11"/>
      <color indexed="8"/>
      <name val="Calibri "/>
    </font>
    <font>
      <sz val="11"/>
      <color indexed="8"/>
      <name val="Calibri 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3" fillId="3" borderId="0" xfId="0" applyFont="1" applyFill="1"/>
    <xf numFmtId="43" fontId="3" fillId="3" borderId="0" xfId="1" applyFont="1" applyFill="1"/>
    <xf numFmtId="0" fontId="3" fillId="0" borderId="0" xfId="0" applyFont="1"/>
    <xf numFmtId="43" fontId="3" fillId="0" borderId="0" xfId="1" applyFont="1"/>
    <xf numFmtId="43" fontId="0" fillId="0" borderId="0" xfId="1" applyFont="1"/>
    <xf numFmtId="43" fontId="1" fillId="0" borderId="0" xfId="1" applyFont="1"/>
    <xf numFmtId="0" fontId="7" fillId="2" borderId="3" xfId="0" applyFont="1" applyFill="1" applyBorder="1" applyAlignment="1">
      <alignment horizontal="left" vertical="center" wrapText="1"/>
    </xf>
    <xf numFmtId="43" fontId="7" fillId="2" borderId="3" xfId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justify" vertical="center" wrapText="1"/>
    </xf>
    <xf numFmtId="0" fontId="0" fillId="0" borderId="0" xfId="0" applyAlignment="1">
      <alignment horizontal="left"/>
    </xf>
    <xf numFmtId="0" fontId="9" fillId="0" borderId="0" xfId="0" applyFont="1"/>
    <xf numFmtId="0" fontId="10" fillId="0" borderId="0" xfId="0" applyFont="1" applyAlignment="1">
      <alignment horizontal="center" wrapText="1"/>
    </xf>
    <xf numFmtId="0" fontId="9" fillId="0" borderId="0" xfId="0" applyFont="1" applyAlignment="1">
      <alignment wrapText="1"/>
    </xf>
    <xf numFmtId="0" fontId="11" fillId="0" borderId="0" xfId="0" applyFont="1" applyAlignment="1">
      <alignment horizontal="center" wrapText="1"/>
    </xf>
    <xf numFmtId="0" fontId="9" fillId="0" borderId="0" xfId="0" applyFont="1" applyAlignment="1">
      <alignment horizontal="center" vertical="top" wrapText="1"/>
    </xf>
    <xf numFmtId="0" fontId="9" fillId="0" borderId="0" xfId="0" applyFont="1" applyAlignment="1">
      <alignment horizontal="left" wrapText="1"/>
    </xf>
    <xf numFmtId="0" fontId="9" fillId="0" borderId="0" xfId="0" applyFont="1" applyAlignment="1">
      <alignment horizont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/>
    <xf numFmtId="40" fontId="0" fillId="0" borderId="0" xfId="0" applyNumberFormat="1"/>
    <xf numFmtId="40" fontId="3" fillId="0" borderId="0" xfId="0" applyNumberFormat="1" applyFont="1"/>
    <xf numFmtId="40" fontId="3" fillId="0" borderId="0" xfId="0" applyNumberFormat="1" applyFont="1" applyAlignment="1">
      <alignment horizontal="right"/>
    </xf>
    <xf numFmtId="0" fontId="9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2" fillId="0" borderId="0" xfId="0" applyFont="1" applyAlignment="1">
      <alignment horizontal="center" wrapText="1"/>
    </xf>
    <xf numFmtId="0" fontId="9" fillId="0" borderId="0" xfId="0" applyFont="1" applyAlignment="1">
      <alignment horizontal="center" wrapText="1"/>
    </xf>
    <xf numFmtId="0" fontId="10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top" wrapText="1"/>
    </xf>
    <xf numFmtId="0" fontId="13" fillId="0" borderId="0" xfId="0" applyFont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3685476</xdr:colOff>
      <xdr:row>0</xdr:row>
      <xdr:rowOff>137862</xdr:rowOff>
    </xdr:from>
    <xdr:to>
      <xdr:col>1</xdr:col>
      <xdr:colOff>1190626</xdr:colOff>
      <xdr:row>0</xdr:row>
      <xdr:rowOff>1416217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D2EF1915-D29A-4530-8392-8BC04A2380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85476" y="137862"/>
          <a:ext cx="2768966" cy="12783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AD7C91-AEC8-402E-A1D5-0E66A1F5349F}">
  <dimension ref="A1:E120"/>
  <sheetViews>
    <sheetView tabSelected="1" zoomScale="76" workbookViewId="0">
      <selection activeCell="C117" sqref="C117"/>
    </sheetView>
  </sheetViews>
  <sheetFormatPr baseColWidth="10" defaultRowHeight="15"/>
  <cols>
    <col min="1" max="1" width="79" bestFit="1" customWidth="1"/>
    <col min="2" max="2" width="36.140625" customWidth="1"/>
    <col min="3" max="3" width="37.7109375" customWidth="1"/>
  </cols>
  <sheetData>
    <row r="1" spans="1:3" ht="114.75" customHeight="1"/>
    <row r="2" spans="1:3" ht="15.75">
      <c r="A2" s="28" t="s">
        <v>0</v>
      </c>
      <c r="B2" s="28"/>
      <c r="C2" s="28"/>
    </row>
    <row r="3" spans="1:3" ht="15.75">
      <c r="A3" s="28" t="s">
        <v>1</v>
      </c>
      <c r="B3" s="28"/>
      <c r="C3" s="28"/>
    </row>
    <row r="4" spans="1:3" ht="18.75">
      <c r="A4" s="29" t="s">
        <v>63</v>
      </c>
      <c r="B4" s="29"/>
      <c r="C4" s="29"/>
    </row>
    <row r="5" spans="1:3" ht="15.75">
      <c r="A5" s="28" t="s">
        <v>2</v>
      </c>
      <c r="B5" s="28"/>
      <c r="C5" s="28"/>
    </row>
    <row r="6" spans="1:3">
      <c r="A6" s="30" t="s">
        <v>3</v>
      </c>
      <c r="B6" s="30"/>
      <c r="C6" s="30"/>
    </row>
    <row r="8" spans="1:3" ht="15.75">
      <c r="A8" s="1" t="s">
        <v>4</v>
      </c>
      <c r="B8" s="2" t="s">
        <v>5</v>
      </c>
      <c r="C8" s="3" t="s">
        <v>6</v>
      </c>
    </row>
    <row r="9" spans="1:3">
      <c r="A9" s="4" t="s">
        <v>7</v>
      </c>
      <c r="B9" s="5">
        <f>B10+B22+B43+B72+B77</f>
        <v>47326174</v>
      </c>
      <c r="C9" s="5">
        <f>C10+C22+C43+C56+C65+C72+C78+C83+C86+C90</f>
        <v>0</v>
      </c>
    </row>
    <row r="10" spans="1:3">
      <c r="A10" s="6" t="s">
        <v>8</v>
      </c>
      <c r="B10" s="7">
        <f>SUM(B11:B21)</f>
        <v>27800347</v>
      </c>
      <c r="C10" s="7">
        <f>SUM(C11:C15)</f>
        <v>0</v>
      </c>
    </row>
    <row r="11" spans="1:3">
      <c r="A11" s="24" t="s">
        <v>64</v>
      </c>
      <c r="B11" s="24">
        <v>7847193</v>
      </c>
      <c r="C11" s="8">
        <v>0</v>
      </c>
    </row>
    <row r="12" spans="1:3">
      <c r="A12" s="24" t="s">
        <v>65</v>
      </c>
      <c r="B12" s="24">
        <v>11832000</v>
      </c>
      <c r="C12" s="8">
        <v>0</v>
      </c>
    </row>
    <row r="13" spans="1:3">
      <c r="A13" s="24" t="s">
        <v>66</v>
      </c>
      <c r="B13" s="24">
        <v>120000</v>
      </c>
      <c r="C13" s="8">
        <v>0</v>
      </c>
    </row>
    <row r="14" spans="1:3">
      <c r="A14" s="24" t="s">
        <v>67</v>
      </c>
      <c r="B14" s="24">
        <v>1632200</v>
      </c>
      <c r="C14" s="8">
        <v>0</v>
      </c>
    </row>
    <row r="15" spans="1:3">
      <c r="A15" s="24" t="s">
        <v>68</v>
      </c>
      <c r="B15" s="24">
        <v>100000</v>
      </c>
      <c r="C15" s="8">
        <v>0</v>
      </c>
    </row>
    <row r="16" spans="1:3">
      <c r="A16" s="24" t="s">
        <v>69</v>
      </c>
      <c r="B16" s="24">
        <v>100000</v>
      </c>
      <c r="C16" s="8">
        <v>0</v>
      </c>
    </row>
    <row r="17" spans="1:3">
      <c r="A17" s="24" t="s">
        <v>70</v>
      </c>
      <c r="B17" s="24">
        <v>1582200</v>
      </c>
      <c r="C17" s="8">
        <v>0</v>
      </c>
    </row>
    <row r="18" spans="1:3">
      <c r="A18" s="24" t="s">
        <v>71</v>
      </c>
      <c r="B18" s="24">
        <v>1582200</v>
      </c>
      <c r="C18" s="8">
        <v>0</v>
      </c>
    </row>
    <row r="19" spans="1:3">
      <c r="A19" s="24" t="s">
        <v>72</v>
      </c>
      <c r="B19" s="24">
        <v>1388676</v>
      </c>
      <c r="C19" s="8">
        <v>0</v>
      </c>
    </row>
    <row r="20" spans="1:3">
      <c r="A20" s="24" t="s">
        <v>73</v>
      </c>
      <c r="B20" s="24">
        <v>1390634</v>
      </c>
      <c r="C20" s="8">
        <v>0</v>
      </c>
    </row>
    <row r="21" spans="1:3">
      <c r="A21" s="24" t="s">
        <v>74</v>
      </c>
      <c r="B21" s="24">
        <v>225244</v>
      </c>
      <c r="C21" s="8">
        <v>0</v>
      </c>
    </row>
    <row r="22" spans="1:3">
      <c r="A22" s="6" t="s">
        <v>9</v>
      </c>
      <c r="B22" s="7">
        <f>SUM(B23:B42)</f>
        <v>7754653</v>
      </c>
      <c r="C22" s="7">
        <f>SUM(C23:C31)</f>
        <v>0</v>
      </c>
    </row>
    <row r="23" spans="1:3">
      <c r="A23" s="24" t="s">
        <v>75</v>
      </c>
      <c r="B23" s="24">
        <v>936000</v>
      </c>
      <c r="C23" s="8">
        <v>0</v>
      </c>
    </row>
    <row r="24" spans="1:3">
      <c r="A24" s="24" t="s">
        <v>76</v>
      </c>
      <c r="B24" s="24">
        <v>32949</v>
      </c>
      <c r="C24" s="8">
        <v>0</v>
      </c>
    </row>
    <row r="25" spans="1:3">
      <c r="A25" s="24" t="s">
        <v>77</v>
      </c>
      <c r="B25" s="24">
        <v>50000</v>
      </c>
      <c r="C25" s="8">
        <v>0</v>
      </c>
    </row>
    <row r="26" spans="1:3">
      <c r="A26" s="24" t="s">
        <v>78</v>
      </c>
      <c r="B26" s="24">
        <v>240000</v>
      </c>
      <c r="C26" s="8">
        <v>0</v>
      </c>
    </row>
    <row r="27" spans="1:3">
      <c r="A27" s="24" t="s">
        <v>79</v>
      </c>
      <c r="B27" s="24">
        <v>150000</v>
      </c>
      <c r="C27" s="8">
        <v>0</v>
      </c>
    </row>
    <row r="28" spans="1:3">
      <c r="A28" s="24" t="s">
        <v>80</v>
      </c>
      <c r="B28" s="24">
        <v>2940000</v>
      </c>
      <c r="C28" s="8">
        <v>0</v>
      </c>
    </row>
    <row r="29" spans="1:3">
      <c r="A29" s="24" t="s">
        <v>81</v>
      </c>
      <c r="B29" s="24">
        <v>300000</v>
      </c>
      <c r="C29" s="8">
        <v>0</v>
      </c>
    </row>
    <row r="30" spans="1:3">
      <c r="A30" s="24" t="s">
        <v>82</v>
      </c>
      <c r="B30" s="24">
        <v>1320000</v>
      </c>
      <c r="C30" s="8">
        <v>0</v>
      </c>
    </row>
    <row r="31" spans="1:3">
      <c r="A31" s="24" t="s">
        <v>83</v>
      </c>
      <c r="B31" s="24">
        <v>50000</v>
      </c>
      <c r="C31" s="8">
        <v>0</v>
      </c>
    </row>
    <row r="32" spans="1:3">
      <c r="A32" s="24" t="s">
        <v>84</v>
      </c>
      <c r="B32" s="24">
        <v>50000</v>
      </c>
      <c r="C32" s="8">
        <v>0</v>
      </c>
    </row>
    <row r="33" spans="1:3">
      <c r="A33" s="24" t="s">
        <v>85</v>
      </c>
      <c r="B33" s="24">
        <v>50000</v>
      </c>
      <c r="C33" s="8">
        <v>0</v>
      </c>
    </row>
    <row r="34" spans="1:3">
      <c r="A34" s="24" t="s">
        <v>86</v>
      </c>
      <c r="B34" s="24">
        <v>400000</v>
      </c>
      <c r="C34" s="8">
        <v>0</v>
      </c>
    </row>
    <row r="35" spans="1:3">
      <c r="A35" s="24" t="s">
        <v>87</v>
      </c>
      <c r="B35" s="24">
        <v>10000</v>
      </c>
      <c r="C35" s="8">
        <v>0</v>
      </c>
    </row>
    <row r="36" spans="1:3">
      <c r="A36" s="24" t="s">
        <v>88</v>
      </c>
      <c r="B36" s="24">
        <v>49704</v>
      </c>
      <c r="C36" s="8">
        <v>0</v>
      </c>
    </row>
    <row r="37" spans="1:3">
      <c r="A37" s="24" t="s">
        <v>89</v>
      </c>
      <c r="B37" s="24">
        <v>200000</v>
      </c>
      <c r="C37" s="8">
        <v>0</v>
      </c>
    </row>
    <row r="38" spans="1:3">
      <c r="A38" s="24" t="s">
        <v>90</v>
      </c>
      <c r="B38" s="24">
        <v>126000</v>
      </c>
      <c r="C38" s="8">
        <v>0</v>
      </c>
    </row>
    <row r="39" spans="1:3">
      <c r="A39" s="24" t="s">
        <v>91</v>
      </c>
      <c r="B39" s="24">
        <v>150000</v>
      </c>
      <c r="C39" s="8">
        <v>0</v>
      </c>
    </row>
    <row r="40" spans="1:3">
      <c r="A40" s="24" t="s">
        <v>92</v>
      </c>
      <c r="B40" s="24">
        <v>250000</v>
      </c>
      <c r="C40" s="8">
        <v>0</v>
      </c>
    </row>
    <row r="41" spans="1:3">
      <c r="A41" s="24" t="s">
        <v>93</v>
      </c>
      <c r="B41" s="24">
        <v>300000</v>
      </c>
      <c r="C41" s="8">
        <v>0</v>
      </c>
    </row>
    <row r="42" spans="1:3">
      <c r="A42" s="24" t="s">
        <v>94</v>
      </c>
      <c r="B42" s="24">
        <v>150000</v>
      </c>
      <c r="C42" s="8">
        <v>0</v>
      </c>
    </row>
    <row r="43" spans="1:3">
      <c r="A43" s="6" t="s">
        <v>10</v>
      </c>
      <c r="B43" s="7">
        <f>SUM(B44:B55)</f>
        <v>2855000</v>
      </c>
      <c r="C43" s="7">
        <f>SUM(C44:C52)</f>
        <v>0</v>
      </c>
    </row>
    <row r="44" spans="1:3">
      <c r="A44" s="24" t="s">
        <v>95</v>
      </c>
      <c r="B44" s="24">
        <v>200000</v>
      </c>
      <c r="C44" s="8">
        <v>0</v>
      </c>
    </row>
    <row r="45" spans="1:3">
      <c r="A45" s="24" t="s">
        <v>96</v>
      </c>
      <c r="B45" s="24">
        <v>100000</v>
      </c>
      <c r="C45" s="8">
        <v>0</v>
      </c>
    </row>
    <row r="46" spans="1:3">
      <c r="A46" s="24" t="s">
        <v>97</v>
      </c>
      <c r="B46" s="24">
        <v>100000</v>
      </c>
      <c r="C46" s="8">
        <v>0</v>
      </c>
    </row>
    <row r="47" spans="1:3">
      <c r="A47" s="24" t="s">
        <v>98</v>
      </c>
      <c r="B47" s="24">
        <v>45000</v>
      </c>
      <c r="C47" s="8">
        <v>0</v>
      </c>
    </row>
    <row r="48" spans="1:3">
      <c r="A48" s="24" t="s">
        <v>99</v>
      </c>
      <c r="B48" s="24">
        <v>150000</v>
      </c>
      <c r="C48" s="8">
        <v>0</v>
      </c>
    </row>
    <row r="49" spans="1:3">
      <c r="A49" s="24" t="s">
        <v>100</v>
      </c>
      <c r="B49" s="24">
        <v>2000000</v>
      </c>
      <c r="C49" s="8">
        <v>0</v>
      </c>
    </row>
    <row r="50" spans="1:3">
      <c r="A50" s="24" t="s">
        <v>101</v>
      </c>
      <c r="B50" s="24">
        <v>15000</v>
      </c>
      <c r="C50" s="8">
        <v>0</v>
      </c>
    </row>
    <row r="51" spans="1:3">
      <c r="A51" s="24" t="s">
        <v>102</v>
      </c>
      <c r="B51" s="24">
        <v>100000</v>
      </c>
      <c r="C51" s="8">
        <v>0</v>
      </c>
    </row>
    <row r="52" spans="1:3">
      <c r="A52" s="24" t="s">
        <v>103</v>
      </c>
      <c r="B52" s="24">
        <v>50000</v>
      </c>
      <c r="C52" s="8">
        <v>0</v>
      </c>
    </row>
    <row r="53" spans="1:3">
      <c r="A53" s="24" t="s">
        <v>104</v>
      </c>
      <c r="B53" s="24">
        <v>50000</v>
      </c>
      <c r="C53" s="8">
        <v>0</v>
      </c>
    </row>
    <row r="54" spans="1:3">
      <c r="A54" s="24" t="s">
        <v>105</v>
      </c>
      <c r="B54" s="24">
        <v>20000</v>
      </c>
      <c r="C54" s="8">
        <v>0</v>
      </c>
    </row>
    <row r="55" spans="1:3">
      <c r="A55" s="24" t="s">
        <v>106</v>
      </c>
      <c r="B55" s="24">
        <v>25000</v>
      </c>
      <c r="C55" s="8">
        <v>0</v>
      </c>
    </row>
    <row r="56" spans="1:3">
      <c r="A56" s="6" t="s">
        <v>11</v>
      </c>
      <c r="B56" s="7">
        <f>SUM(B57:B64)</f>
        <v>0</v>
      </c>
      <c r="C56" s="8">
        <v>0</v>
      </c>
    </row>
    <row r="57" spans="1:3">
      <c r="A57" t="s">
        <v>12</v>
      </c>
      <c r="B57" s="8">
        <v>0</v>
      </c>
      <c r="C57" s="8">
        <v>0</v>
      </c>
    </row>
    <row r="58" spans="1:3">
      <c r="A58" t="s">
        <v>13</v>
      </c>
      <c r="B58" s="8">
        <v>0</v>
      </c>
      <c r="C58" s="8">
        <v>0</v>
      </c>
    </row>
    <row r="59" spans="1:3">
      <c r="A59" t="s">
        <v>14</v>
      </c>
      <c r="B59" s="8">
        <v>0</v>
      </c>
      <c r="C59" s="8">
        <v>0</v>
      </c>
    </row>
    <row r="60" spans="1:3">
      <c r="A60" t="s">
        <v>15</v>
      </c>
      <c r="B60" s="8">
        <v>0</v>
      </c>
      <c r="C60" s="8">
        <v>0</v>
      </c>
    </row>
    <row r="61" spans="1:3">
      <c r="A61" t="s">
        <v>16</v>
      </c>
      <c r="B61" s="8">
        <v>0</v>
      </c>
      <c r="C61" s="8">
        <v>0</v>
      </c>
    </row>
    <row r="62" spans="1:3">
      <c r="A62" t="s">
        <v>17</v>
      </c>
      <c r="B62" s="9">
        <v>0</v>
      </c>
      <c r="C62" s="8">
        <v>0</v>
      </c>
    </row>
    <row r="63" spans="1:3">
      <c r="A63" t="s">
        <v>18</v>
      </c>
      <c r="B63" s="8">
        <v>0</v>
      </c>
      <c r="C63" s="8">
        <v>0</v>
      </c>
    </row>
    <row r="64" spans="1:3">
      <c r="A64" t="s">
        <v>19</v>
      </c>
      <c r="B64" s="8">
        <v>0</v>
      </c>
      <c r="C64" s="8">
        <v>0</v>
      </c>
    </row>
    <row r="65" spans="1:3">
      <c r="A65" s="6" t="s">
        <v>20</v>
      </c>
      <c r="B65" s="7">
        <f>SUM(B66:B71)</f>
        <v>0</v>
      </c>
      <c r="C65" s="7">
        <f>SUM(C66:C71)</f>
        <v>0</v>
      </c>
    </row>
    <row r="66" spans="1:3">
      <c r="A66" t="s">
        <v>21</v>
      </c>
      <c r="B66" s="8">
        <v>0</v>
      </c>
      <c r="C66" s="8">
        <v>0</v>
      </c>
    </row>
    <row r="67" spans="1:3">
      <c r="A67" t="s">
        <v>22</v>
      </c>
      <c r="B67" s="8">
        <v>0</v>
      </c>
      <c r="C67" s="8">
        <v>0</v>
      </c>
    </row>
    <row r="68" spans="1:3">
      <c r="A68" t="s">
        <v>23</v>
      </c>
      <c r="B68" s="8">
        <v>0</v>
      </c>
      <c r="C68" s="8">
        <v>0</v>
      </c>
    </row>
    <row r="69" spans="1:3">
      <c r="A69" t="s">
        <v>24</v>
      </c>
      <c r="B69" s="8">
        <v>0</v>
      </c>
      <c r="C69" s="8">
        <v>0</v>
      </c>
    </row>
    <row r="70" spans="1:3">
      <c r="A70" t="s">
        <v>25</v>
      </c>
      <c r="B70" s="8">
        <v>0</v>
      </c>
      <c r="C70" s="8">
        <v>0</v>
      </c>
    </row>
    <row r="71" spans="1:3">
      <c r="A71" t="s">
        <v>26</v>
      </c>
      <c r="B71" s="8">
        <v>0</v>
      </c>
      <c r="C71" s="8">
        <v>0</v>
      </c>
    </row>
    <row r="72" spans="1:3">
      <c r="A72" s="6" t="s">
        <v>27</v>
      </c>
      <c r="B72" s="7">
        <f>SUM(B73:B76)</f>
        <v>590000</v>
      </c>
      <c r="C72" s="7">
        <f>SUM(C73:C77)</f>
        <v>0</v>
      </c>
    </row>
    <row r="73" spans="1:3">
      <c r="A73" s="24" t="s">
        <v>107</v>
      </c>
      <c r="B73" s="24">
        <v>250000</v>
      </c>
      <c r="C73" s="7">
        <f t="shared" ref="C73:C77" si="0">SUM(C74:C77)</f>
        <v>0</v>
      </c>
    </row>
    <row r="74" spans="1:3">
      <c r="A74" s="24" t="s">
        <v>108</v>
      </c>
      <c r="B74" s="24">
        <v>200000</v>
      </c>
      <c r="C74" s="7">
        <f t="shared" si="0"/>
        <v>0</v>
      </c>
    </row>
    <row r="75" spans="1:3">
      <c r="A75" s="24" t="s">
        <v>109</v>
      </c>
      <c r="B75" s="24">
        <v>40000</v>
      </c>
      <c r="C75" s="7">
        <f t="shared" si="0"/>
        <v>0</v>
      </c>
    </row>
    <row r="76" spans="1:3">
      <c r="A76" s="24" t="s">
        <v>110</v>
      </c>
      <c r="B76" s="24">
        <v>100000</v>
      </c>
      <c r="C76" s="7">
        <f t="shared" si="0"/>
        <v>0</v>
      </c>
    </row>
    <row r="77" spans="1:3" s="6" customFormat="1">
      <c r="A77" s="25" t="s">
        <v>111</v>
      </c>
      <c r="B77" s="26">
        <v>8326174</v>
      </c>
      <c r="C77" s="7">
        <f t="shared" si="0"/>
        <v>0</v>
      </c>
    </row>
    <row r="78" spans="1:3">
      <c r="A78" s="6" t="s">
        <v>28</v>
      </c>
      <c r="B78" s="7">
        <f>SUM(B79:B82)</f>
        <v>0</v>
      </c>
      <c r="C78" s="7">
        <f>SUM(C79:C82)</f>
        <v>0</v>
      </c>
    </row>
    <row r="79" spans="1:3">
      <c r="A79" t="s">
        <v>29</v>
      </c>
      <c r="B79" s="8">
        <v>0</v>
      </c>
      <c r="C79" s="8">
        <v>0</v>
      </c>
    </row>
    <row r="80" spans="1:3">
      <c r="A80" t="s">
        <v>30</v>
      </c>
      <c r="B80" s="7">
        <v>0</v>
      </c>
      <c r="C80" s="8">
        <v>0</v>
      </c>
    </row>
    <row r="81" spans="1:3">
      <c r="A81" t="s">
        <v>31</v>
      </c>
      <c r="B81" s="8">
        <v>0</v>
      </c>
      <c r="C81" s="8">
        <v>0</v>
      </c>
    </row>
    <row r="82" spans="1:3">
      <c r="A82" t="s">
        <v>32</v>
      </c>
      <c r="B82" s="8">
        <v>0</v>
      </c>
      <c r="C82" s="8">
        <v>0</v>
      </c>
    </row>
    <row r="83" spans="1:3">
      <c r="A83" s="6" t="s">
        <v>33</v>
      </c>
      <c r="B83" s="7">
        <f>B84+B85</f>
        <v>0</v>
      </c>
      <c r="C83" s="7">
        <f>C84+C85</f>
        <v>0</v>
      </c>
    </row>
    <row r="84" spans="1:3">
      <c r="A84" t="s">
        <v>34</v>
      </c>
      <c r="B84" s="8">
        <v>0</v>
      </c>
      <c r="C84" s="8">
        <v>0</v>
      </c>
    </row>
    <row r="85" spans="1:3">
      <c r="A85" t="s">
        <v>35</v>
      </c>
      <c r="B85" s="8">
        <v>0</v>
      </c>
      <c r="C85" s="8">
        <v>0</v>
      </c>
    </row>
    <row r="86" spans="1:3">
      <c r="A86" s="6" t="s">
        <v>36</v>
      </c>
      <c r="B86" s="7">
        <f>B87+B88+B89</f>
        <v>0</v>
      </c>
      <c r="C86" s="7">
        <f>C87+C88+C89</f>
        <v>0</v>
      </c>
    </row>
    <row r="87" spans="1:3">
      <c r="A87" t="s">
        <v>37</v>
      </c>
      <c r="B87" s="8">
        <v>0</v>
      </c>
      <c r="C87" s="8">
        <v>0</v>
      </c>
    </row>
    <row r="88" spans="1:3">
      <c r="A88" t="s">
        <v>38</v>
      </c>
      <c r="B88" s="8">
        <v>0</v>
      </c>
      <c r="C88" s="8">
        <v>0</v>
      </c>
    </row>
    <row r="89" spans="1:3">
      <c r="A89" t="s">
        <v>39</v>
      </c>
      <c r="B89" s="8">
        <v>0</v>
      </c>
      <c r="C89" s="8">
        <v>0</v>
      </c>
    </row>
    <row r="90" spans="1:3">
      <c r="A90" s="4" t="s">
        <v>40</v>
      </c>
      <c r="B90" s="5">
        <f>B91+B94+B97</f>
        <v>0</v>
      </c>
      <c r="C90" s="5">
        <f>C91+C94+C97</f>
        <v>0</v>
      </c>
    </row>
    <row r="91" spans="1:3">
      <c r="A91" s="6" t="s">
        <v>41</v>
      </c>
      <c r="B91" s="7">
        <f>B92+B93</f>
        <v>0</v>
      </c>
      <c r="C91" s="7">
        <f>C92+C93</f>
        <v>0</v>
      </c>
    </row>
    <row r="92" spans="1:3">
      <c r="A92" t="s">
        <v>42</v>
      </c>
      <c r="B92" s="8">
        <v>0</v>
      </c>
      <c r="C92" s="8">
        <v>0</v>
      </c>
    </row>
    <row r="93" spans="1:3">
      <c r="A93" t="s">
        <v>43</v>
      </c>
      <c r="B93" s="8">
        <v>0</v>
      </c>
      <c r="C93" s="8">
        <v>0</v>
      </c>
    </row>
    <row r="94" spans="1:3">
      <c r="A94" s="6" t="s">
        <v>44</v>
      </c>
      <c r="B94" s="7">
        <f>B95+B96</f>
        <v>0</v>
      </c>
      <c r="C94" s="7">
        <f>C95+C96</f>
        <v>0</v>
      </c>
    </row>
    <row r="95" spans="1:3">
      <c r="A95" t="s">
        <v>45</v>
      </c>
      <c r="B95" s="8">
        <v>0</v>
      </c>
      <c r="C95" s="8">
        <v>0</v>
      </c>
    </row>
    <row r="96" spans="1:3">
      <c r="A96" t="s">
        <v>46</v>
      </c>
      <c r="B96" s="8">
        <v>0</v>
      </c>
      <c r="C96" s="8">
        <v>0</v>
      </c>
    </row>
    <row r="97" spans="1:4">
      <c r="A97" s="6" t="s">
        <v>47</v>
      </c>
      <c r="B97" s="7">
        <f>B98</f>
        <v>0</v>
      </c>
      <c r="C97" s="7">
        <f>C98</f>
        <v>0</v>
      </c>
    </row>
    <row r="98" spans="1:4">
      <c r="A98" t="s">
        <v>48</v>
      </c>
      <c r="B98" s="8">
        <v>0</v>
      </c>
      <c r="C98" s="8">
        <v>0</v>
      </c>
    </row>
    <row r="99" spans="1:4" ht="19.5" customHeight="1">
      <c r="A99" s="10" t="s">
        <v>49</v>
      </c>
      <c r="B99" s="11">
        <f>B9+B90</f>
        <v>47326174</v>
      </c>
      <c r="C99" s="11">
        <f>C9+C90</f>
        <v>0</v>
      </c>
    </row>
    <row r="100" spans="1:4">
      <c r="A100" t="s">
        <v>50</v>
      </c>
    </row>
    <row r="101" spans="1:4" ht="30">
      <c r="A101" s="12" t="s">
        <v>51</v>
      </c>
    </row>
    <row r="102" spans="1:4" ht="30">
      <c r="A102" s="13" t="s">
        <v>52</v>
      </c>
    </row>
    <row r="103" spans="1:4" ht="60">
      <c r="A103" s="13" t="s">
        <v>53</v>
      </c>
    </row>
    <row r="107" spans="1:4">
      <c r="A107" s="14"/>
      <c r="D107" s="15"/>
    </row>
    <row r="108" spans="1:4">
      <c r="A108" s="16" t="s">
        <v>54</v>
      </c>
      <c r="B108" s="31" t="s">
        <v>55</v>
      </c>
      <c r="C108" s="31"/>
    </row>
    <row r="109" spans="1:4" ht="60" customHeight="1">
      <c r="A109" s="17"/>
      <c r="B109" s="15"/>
      <c r="C109" s="15"/>
    </row>
    <row r="110" spans="1:4">
      <c r="A110" s="17"/>
      <c r="B110" s="15"/>
      <c r="C110" s="15"/>
    </row>
    <row r="111" spans="1:4">
      <c r="A111" s="18" t="s">
        <v>56</v>
      </c>
      <c r="B111" s="32" t="s">
        <v>57</v>
      </c>
      <c r="C111" s="32"/>
    </row>
    <row r="112" spans="1:4">
      <c r="A112" s="19" t="s">
        <v>58</v>
      </c>
      <c r="B112" s="33" t="s">
        <v>59</v>
      </c>
      <c r="C112" s="33"/>
    </row>
    <row r="113" spans="1:5">
      <c r="A113" s="20"/>
      <c r="B113" s="15"/>
      <c r="C113" s="15"/>
      <c r="D113" s="15"/>
      <c r="E113" s="15"/>
    </row>
    <row r="114" spans="1:5">
      <c r="A114" s="21"/>
      <c r="C114" s="22"/>
      <c r="E114" s="15"/>
    </row>
    <row r="115" spans="1:5">
      <c r="A115" s="20"/>
      <c r="B115" s="15"/>
      <c r="C115" s="15"/>
    </row>
    <row r="116" spans="1:5">
      <c r="A116" s="34" t="s">
        <v>60</v>
      </c>
      <c r="B116" s="34"/>
      <c r="C116" s="34"/>
    </row>
    <row r="117" spans="1:5" ht="60" customHeight="1">
      <c r="A117" s="17"/>
      <c r="B117" s="15"/>
      <c r="C117" s="15"/>
    </row>
    <row r="118" spans="1:5">
      <c r="A118" s="20"/>
      <c r="B118" s="35"/>
      <c r="C118" s="35"/>
      <c r="E118" s="23"/>
    </row>
    <row r="119" spans="1:5" ht="14.45" customHeight="1">
      <c r="A119" s="36" t="s">
        <v>61</v>
      </c>
      <c r="B119" s="34"/>
      <c r="C119" s="34"/>
      <c r="D119" s="21"/>
      <c r="E119" s="15"/>
    </row>
    <row r="120" spans="1:5">
      <c r="A120" s="27" t="s">
        <v>62</v>
      </c>
      <c r="B120" s="27"/>
      <c r="C120" s="27"/>
    </row>
  </sheetData>
  <mergeCells count="12">
    <mergeCell ref="A120:C120"/>
    <mergeCell ref="A2:C2"/>
    <mergeCell ref="A3:C3"/>
    <mergeCell ref="A4:C4"/>
    <mergeCell ref="A5:C5"/>
    <mergeCell ref="A6:C6"/>
    <mergeCell ref="B108:C108"/>
    <mergeCell ref="B111:C111"/>
    <mergeCell ref="B112:C112"/>
    <mergeCell ref="A116:C116"/>
    <mergeCell ref="B118:C118"/>
    <mergeCell ref="A119:C119"/>
  </mergeCells>
  <pageMargins left="0.70866141732283472" right="0.70866141732283472" top="0.74803149606299213" bottom="0.74803149606299213" header="0.31496062992125984" footer="0.31496062992125984"/>
  <pageSetup scale="60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Plantilla Presupuesto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 &amp; Financiera</dc:creator>
  <cp:lastModifiedBy>Cecilia Robles</cp:lastModifiedBy>
  <cp:lastPrinted>2024-01-30T15:24:09Z</cp:lastPrinted>
  <dcterms:created xsi:type="dcterms:W3CDTF">2023-05-31T18:15:45Z</dcterms:created>
  <dcterms:modified xsi:type="dcterms:W3CDTF">2024-02-02T13:38:45Z</dcterms:modified>
</cp:coreProperties>
</file>