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a Taveras\OneDrive\Escritorio\Transparencia\Finanzas\Ingresos y Egresos_\2026\Marzo\"/>
    </mc:Choice>
  </mc:AlternateContent>
  <xr:revisionPtr revIDLastSave="0" documentId="8_{2BCAA358-E81D-4843-959B-7F844082423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tilla Presupuesto 2026" sheetId="3" r:id="rId1"/>
  </sheets>
  <definedNames>
    <definedName name="_xlnm.Print_Area" localSheetId="0">'Plantilla Presupuesto 2026'!$A$1:$Q$128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0" i="3" l="1"/>
  <c r="Q46" i="3"/>
  <c r="Q58" i="3"/>
  <c r="Q38" i="3"/>
  <c r="Q27" i="3"/>
  <c r="F9" i="3"/>
  <c r="G9" i="3"/>
  <c r="H9" i="3"/>
  <c r="I9" i="3"/>
  <c r="F22" i="3"/>
  <c r="G22" i="3"/>
  <c r="H22" i="3"/>
  <c r="I22" i="3"/>
  <c r="F50" i="3"/>
  <c r="G50" i="3"/>
  <c r="H50" i="3"/>
  <c r="I50" i="3"/>
  <c r="F70" i="3"/>
  <c r="G70" i="3"/>
  <c r="H70" i="3"/>
  <c r="I70" i="3"/>
  <c r="F79" i="3"/>
  <c r="G79" i="3"/>
  <c r="H79" i="3"/>
  <c r="I79" i="3"/>
  <c r="F86" i="3"/>
  <c r="G86" i="3"/>
  <c r="H86" i="3"/>
  <c r="I86" i="3"/>
  <c r="F92" i="3"/>
  <c r="G92" i="3"/>
  <c r="H92" i="3"/>
  <c r="I92" i="3"/>
  <c r="F97" i="3"/>
  <c r="G97" i="3"/>
  <c r="H97" i="3"/>
  <c r="I97" i="3"/>
  <c r="F100" i="3"/>
  <c r="G100" i="3"/>
  <c r="H100" i="3"/>
  <c r="I100" i="3"/>
  <c r="F104" i="3"/>
  <c r="G104" i="3"/>
  <c r="H104" i="3"/>
  <c r="I104" i="3"/>
  <c r="F108" i="3"/>
  <c r="G108" i="3"/>
  <c r="H108" i="3"/>
  <c r="I108" i="3"/>
  <c r="D9" i="3"/>
  <c r="D22" i="3"/>
  <c r="D50" i="3"/>
  <c r="D70" i="3"/>
  <c r="D79" i="3"/>
  <c r="D86" i="3"/>
  <c r="D92" i="3"/>
  <c r="D97" i="3"/>
  <c r="D100" i="3"/>
  <c r="D104" i="3"/>
  <c r="D108" i="3"/>
  <c r="Q85" i="3"/>
  <c r="Q84" i="3"/>
  <c r="Q53" i="3"/>
  <c r="Q88" i="3"/>
  <c r="Q89" i="3"/>
  <c r="Q91" i="3"/>
  <c r="Q87" i="3"/>
  <c r="Q52" i="3"/>
  <c r="Q54" i="3"/>
  <c r="Q55" i="3"/>
  <c r="Q56" i="3"/>
  <c r="Q57" i="3"/>
  <c r="Q59" i="3"/>
  <c r="Q60" i="3"/>
  <c r="Q61" i="3"/>
  <c r="Q62" i="3"/>
  <c r="Q63" i="3"/>
  <c r="Q64" i="3"/>
  <c r="Q65" i="3"/>
  <c r="Q66" i="3"/>
  <c r="Q67" i="3"/>
  <c r="Q68" i="3"/>
  <c r="Q69" i="3"/>
  <c r="Q51" i="3"/>
  <c r="Q41" i="3"/>
  <c r="Q40" i="3"/>
  <c r="Q39" i="3"/>
  <c r="Q37" i="3"/>
  <c r="Q36" i="3"/>
  <c r="Q35" i="3"/>
  <c r="Q34" i="3"/>
  <c r="Q33" i="3"/>
  <c r="Q32" i="3"/>
  <c r="Q31" i="3"/>
  <c r="Q30" i="3"/>
  <c r="Q29" i="3"/>
  <c r="Q28" i="3"/>
  <c r="Q26" i="3"/>
  <c r="Q25" i="3"/>
  <c r="Q24" i="3"/>
  <c r="Q23" i="3"/>
  <c r="Q21" i="3"/>
  <c r="Q42" i="3"/>
  <c r="Q43" i="3"/>
  <c r="Q44" i="3"/>
  <c r="Q45" i="3"/>
  <c r="Q47" i="3"/>
  <c r="Q48" i="3"/>
  <c r="Q49" i="3"/>
  <c r="C70" i="3"/>
  <c r="E22" i="3"/>
  <c r="E9" i="3"/>
  <c r="Q10" i="3"/>
  <c r="Q11" i="3"/>
  <c r="Q12" i="3"/>
  <c r="Q13" i="3"/>
  <c r="Q14" i="3"/>
  <c r="Q15" i="3"/>
  <c r="Q16" i="3"/>
  <c r="Q17" i="3"/>
  <c r="Q18" i="3"/>
  <c r="Q19" i="3"/>
  <c r="Q20" i="3"/>
  <c r="C50" i="3"/>
  <c r="C9" i="3"/>
  <c r="D8" i="3" l="1"/>
  <c r="D113" i="3" s="1"/>
  <c r="H8" i="3"/>
  <c r="G8" i="3"/>
  <c r="I8" i="3"/>
  <c r="F8" i="3"/>
  <c r="Q22" i="3"/>
  <c r="Q9" i="3"/>
  <c r="Q86" i="3"/>
  <c r="Q50" i="3"/>
  <c r="Q112" i="3"/>
  <c r="Q111" i="3"/>
  <c r="Q110" i="3"/>
  <c r="Q109" i="3"/>
  <c r="Q107" i="3"/>
  <c r="Q106" i="3"/>
  <c r="Q105" i="3"/>
  <c r="Q102" i="3"/>
  <c r="Q103" i="3"/>
  <c r="Q101" i="3"/>
  <c r="Q99" i="3"/>
  <c r="Q98" i="3"/>
  <c r="Q96" i="3"/>
  <c r="Q95" i="3"/>
  <c r="Q94" i="3"/>
  <c r="Q93" i="3"/>
  <c r="Q83" i="3"/>
  <c r="Q82" i="3"/>
  <c r="Q81" i="3"/>
  <c r="Q80" i="3"/>
  <c r="Q78" i="3"/>
  <c r="Q77" i="3"/>
  <c r="Q76" i="3"/>
  <c r="Q75" i="3"/>
  <c r="Q74" i="3"/>
  <c r="Q73" i="3"/>
  <c r="Q72" i="3"/>
  <c r="Q71" i="3"/>
  <c r="C26" i="3"/>
  <c r="C22" i="3" s="1"/>
  <c r="J22" i="3"/>
  <c r="L22" i="3"/>
  <c r="N22" i="3"/>
  <c r="P22" i="3"/>
  <c r="P108" i="3"/>
  <c r="O108" i="3"/>
  <c r="N108" i="3"/>
  <c r="M108" i="3"/>
  <c r="L108" i="3"/>
  <c r="K108" i="3"/>
  <c r="J108" i="3"/>
  <c r="E108" i="3"/>
  <c r="P104" i="3"/>
  <c r="O104" i="3"/>
  <c r="N104" i="3"/>
  <c r="M104" i="3"/>
  <c r="L104" i="3"/>
  <c r="K104" i="3"/>
  <c r="J104" i="3"/>
  <c r="E104" i="3"/>
  <c r="P100" i="3"/>
  <c r="O100" i="3"/>
  <c r="N100" i="3"/>
  <c r="M100" i="3"/>
  <c r="L100" i="3"/>
  <c r="K100" i="3"/>
  <c r="J100" i="3"/>
  <c r="E100" i="3"/>
  <c r="P97" i="3"/>
  <c r="O97" i="3"/>
  <c r="N97" i="3"/>
  <c r="M97" i="3"/>
  <c r="L97" i="3"/>
  <c r="K97" i="3"/>
  <c r="J97" i="3"/>
  <c r="E97" i="3"/>
  <c r="P92" i="3"/>
  <c r="O92" i="3"/>
  <c r="N92" i="3"/>
  <c r="M92" i="3"/>
  <c r="L92" i="3"/>
  <c r="K92" i="3"/>
  <c r="J92" i="3"/>
  <c r="E92" i="3"/>
  <c r="P86" i="3"/>
  <c r="O86" i="3"/>
  <c r="N86" i="3"/>
  <c r="M86" i="3"/>
  <c r="L86" i="3"/>
  <c r="K86" i="3"/>
  <c r="J86" i="3"/>
  <c r="E86" i="3"/>
  <c r="P79" i="3"/>
  <c r="O79" i="3"/>
  <c r="N79" i="3"/>
  <c r="M79" i="3"/>
  <c r="L79" i="3"/>
  <c r="K79" i="3"/>
  <c r="J79" i="3"/>
  <c r="E79" i="3"/>
  <c r="P70" i="3"/>
  <c r="O70" i="3"/>
  <c r="N70" i="3"/>
  <c r="M70" i="3"/>
  <c r="L70" i="3"/>
  <c r="K70" i="3"/>
  <c r="J70" i="3"/>
  <c r="E70" i="3"/>
  <c r="P50" i="3"/>
  <c r="O50" i="3"/>
  <c r="N50" i="3"/>
  <c r="M50" i="3"/>
  <c r="L50" i="3"/>
  <c r="K50" i="3"/>
  <c r="J50" i="3"/>
  <c r="E50" i="3"/>
  <c r="O22" i="3"/>
  <c r="K22" i="3"/>
  <c r="M22" i="3"/>
  <c r="P9" i="3"/>
  <c r="O9" i="3"/>
  <c r="N9" i="3"/>
  <c r="M9" i="3"/>
  <c r="L9" i="3"/>
  <c r="K9" i="3"/>
  <c r="J9" i="3"/>
  <c r="C86" i="3"/>
  <c r="C108" i="3"/>
  <c r="C104" i="3"/>
  <c r="C100" i="3"/>
  <c r="C97" i="3"/>
  <c r="C92" i="3"/>
  <c r="C79" i="3"/>
  <c r="C8" i="3" l="1"/>
  <c r="C113" i="3" s="1"/>
  <c r="P8" i="3"/>
  <c r="J8" i="3"/>
  <c r="E8" i="3"/>
  <c r="N8" i="3"/>
  <c r="K8" i="3"/>
  <c r="O8" i="3"/>
  <c r="L8" i="3"/>
  <c r="M8" i="3"/>
  <c r="E113" i="3"/>
  <c r="Q97" i="3"/>
  <c r="Q79" i="3"/>
  <c r="Q92" i="3"/>
  <c r="Q100" i="3"/>
  <c r="Q108" i="3"/>
  <c r="Q70" i="3"/>
  <c r="H113" i="3"/>
  <c r="L113" i="3"/>
  <c r="I113" i="3"/>
  <c r="G113" i="3"/>
  <c r="K113" i="3"/>
  <c r="O113" i="3"/>
  <c r="P113" i="3"/>
  <c r="M113" i="3"/>
  <c r="F113" i="3"/>
  <c r="J113" i="3"/>
  <c r="N113" i="3"/>
  <c r="Q104" i="3"/>
  <c r="Q8" i="3" l="1"/>
  <c r="Q113" i="3"/>
</calcChain>
</file>

<file path=xl/sharedStrings.xml><?xml version="1.0" encoding="utf-8"?>
<sst xmlns="http://schemas.openxmlformats.org/spreadsheetml/2006/main" count="238" uniqueCount="236">
  <si>
    <t>Ministerio de Medio Ambiente y Recursos Naturales</t>
  </si>
  <si>
    <t>FONDO NACIONAL PARA EL MEDIO AMBIENTE Y RECURSOS NATURALES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</si>
  <si>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</si>
  <si>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</si>
  <si>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</si>
  <si>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</si>
  <si>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</si>
  <si>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 xml:space="preserve">   2.5 - TRANSFERENCIAS DE CAPITAL</t>
  </si>
  <si>
    <t>4 - APLICACIONES FINANCIERAS</t>
  </si>
  <si>
    <t xml:space="preserve">    4.2 - DISMINUCIÓN DE PASIVOS</t>
  </si>
  <si>
    <t>TOTAL GENERAL</t>
  </si>
  <si>
    <t>Preparado por:</t>
  </si>
  <si>
    <t>Revisado por:</t>
  </si>
  <si>
    <t>2.1.1.1.01</t>
  </si>
  <si>
    <t>2.1.1.2.08</t>
  </si>
  <si>
    <t>2.1.1.2.11</t>
  </si>
  <si>
    <t>Interinato</t>
  </si>
  <si>
    <t>2.1.1.4.01</t>
  </si>
  <si>
    <t>Sueldo Anual No. 13</t>
  </si>
  <si>
    <t>2.1.1.5.03</t>
  </si>
  <si>
    <t>Prestaciones Laboral por desvinculacion</t>
  </si>
  <si>
    <t>2.1.1.5.04</t>
  </si>
  <si>
    <t>Proporción de Vacaciones no disfrutada</t>
  </si>
  <si>
    <t xml:space="preserve">2.1.2.2.06 </t>
  </si>
  <si>
    <t>Incentivo por Rendimiento Individual</t>
  </si>
  <si>
    <t>2.1.2.2.10</t>
  </si>
  <si>
    <t>Comprensacion de cumplimiento de indicadores MAP</t>
  </si>
  <si>
    <t>2 1 3 2 01</t>
  </si>
  <si>
    <t xml:space="preserve">Gastos de representación en el país 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</si>
  <si>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</si>
  <si>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</si>
  <si>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</si>
  <si>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</si>
  <si>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</si>
  <si>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</si>
  <si>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</si>
  <si>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</si>
  <si>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</si>
  <si>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</si>
  <si>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</si>
  <si>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</si>
  <si>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</si>
  <si>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</si>
  <si>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2.2.2.2.01</t>
  </si>
  <si>
    <t>Impresión y encuadernación</t>
  </si>
  <si>
    <t>2.2.3.1.01</t>
  </si>
  <si>
    <t>Viáticos dentro del país</t>
  </si>
  <si>
    <t>2.2.3.2.01</t>
  </si>
  <si>
    <t>Viáticos fuera del país</t>
  </si>
  <si>
    <t>2.2.4.1.01</t>
  </si>
  <si>
    <t>Pasaje y Gasto de transporte</t>
  </si>
  <si>
    <t>2.2.4.4.01</t>
  </si>
  <si>
    <t>Peaje</t>
  </si>
  <si>
    <t>2.2.5.1.01</t>
  </si>
  <si>
    <t>Alquileres y rentas de edificios y locales</t>
  </si>
  <si>
    <t>2.2.6.2.01</t>
  </si>
  <si>
    <t>Seguro de bienes muebles</t>
  </si>
  <si>
    <t>2.2.6.3.01</t>
  </si>
  <si>
    <t>Seguros a Personas</t>
  </si>
  <si>
    <t>2.2.7.1.01</t>
  </si>
  <si>
    <t>Mantenimiento y reparaciones menores en edificaciones</t>
  </si>
  <si>
    <t>2.2.7.2.06</t>
  </si>
  <si>
    <t>Mantenimiento y rep. de equipos de transporte, tracción y elevación</t>
  </si>
  <si>
    <t>2.2.8.2.01</t>
  </si>
  <si>
    <t>Comisiones y Gastos</t>
  </si>
  <si>
    <t>2.2.8.5.01</t>
  </si>
  <si>
    <t>Fumigacion</t>
  </si>
  <si>
    <t>Servicios de contabilidad y auditoría</t>
  </si>
  <si>
    <t>2.2.8.7.04</t>
  </si>
  <si>
    <t>Servicios de capacitacion</t>
  </si>
  <si>
    <t>2.2.8.7.05</t>
  </si>
  <si>
    <t>Servicios de informatica y sistema computarizados</t>
  </si>
  <si>
    <t>2.2.8.7.06</t>
  </si>
  <si>
    <t xml:space="preserve">Otros Servicios tecnicos y profesionales </t>
  </si>
  <si>
    <t>2.3.1.1.01</t>
  </si>
  <si>
    <t>Alimentos y bebidas para personas</t>
  </si>
  <si>
    <t>2.3.2.3.01</t>
  </si>
  <si>
    <t xml:space="preserve">Prendas y accesorios de vestir </t>
  </si>
  <si>
    <t>2.3.3.1.01</t>
  </si>
  <si>
    <t>Papel de escritorio</t>
  </si>
  <si>
    <t>2.3.3.2.01</t>
  </si>
  <si>
    <t>Papel y cartón</t>
  </si>
  <si>
    <t>2.3.4.1.01</t>
  </si>
  <si>
    <t>Producto medicinales para uso humano</t>
  </si>
  <si>
    <t>2.3.5.3.01</t>
  </si>
  <si>
    <t>Llantas y neumáticos</t>
  </si>
  <si>
    <t>2.3.7.1.01</t>
  </si>
  <si>
    <t>Gasolina</t>
  </si>
  <si>
    <t>2.3.9.1.01</t>
  </si>
  <si>
    <t>Utiles y materiales de limpieza e higiene</t>
  </si>
  <si>
    <t>2.3.9.2.01</t>
  </si>
  <si>
    <t>Utiles y materiales de escritorio, oficina e informatica</t>
  </si>
  <si>
    <t>2.3.9.2.02</t>
  </si>
  <si>
    <t>Utiles y materiales escolares y de enseñanzas</t>
  </si>
  <si>
    <t>2.3.9.5.01</t>
  </si>
  <si>
    <t>Utiles de cocina y comedor</t>
  </si>
  <si>
    <t>2.3.9.6.01</t>
  </si>
  <si>
    <t>Productos eléctricos y afines</t>
  </si>
  <si>
    <t>2.6.1.1.01</t>
  </si>
  <si>
    <t>Muebles de oficina y estantería</t>
  </si>
  <si>
    <t>2.6.1.3.01</t>
  </si>
  <si>
    <t>Equipos de Tecnologia de la informacion y comunicación</t>
  </si>
  <si>
    <t>2.6.1.4.01</t>
  </si>
  <si>
    <t>Electrodomesticos</t>
  </si>
  <si>
    <t>2.6.8.3.01</t>
  </si>
  <si>
    <t>Programas de Informatica</t>
  </si>
  <si>
    <t>GASTOS</t>
  </si>
  <si>
    <t>REMUNERACIONES Y CONTRIBUCIONES</t>
  </si>
  <si>
    <t>CONTRATACIÓN DE SERVICIOS</t>
  </si>
  <si>
    <t>2.2</t>
  </si>
  <si>
    <t xml:space="preserve">Materiales y Suministros </t>
  </si>
  <si>
    <t>2.6</t>
  </si>
  <si>
    <t>TRANSFERENCIAS CORRIENTES</t>
  </si>
  <si>
    <t>2.4</t>
  </si>
  <si>
    <t>TRANSFERENCIAS CORRIENTES AL  GOBIERNO GENERAL NACIONAL</t>
  </si>
  <si>
    <t>2.4.1</t>
  </si>
  <si>
    <t>2.4.3</t>
  </si>
  <si>
    <t>2.4.4</t>
  </si>
  <si>
    <t>2.4.5</t>
  </si>
  <si>
    <t>2.4.6</t>
  </si>
  <si>
    <t>2.4.7</t>
  </si>
  <si>
    <t>2.4.9</t>
  </si>
  <si>
    <t>2.5</t>
  </si>
  <si>
    <t>2.5.1</t>
  </si>
  <si>
    <t>2.5.2</t>
  </si>
  <si>
    <t>2.5.3</t>
  </si>
  <si>
    <t>2.5.4</t>
  </si>
  <si>
    <t>2.5.6</t>
  </si>
  <si>
    <t>2.5.9</t>
  </si>
  <si>
    <t>TRANSFERENCIAS CORRIENTES AL SECTOR PRIVADO</t>
  </si>
  <si>
    <t>TRANSFERENCIAS CORRIENTES A GOBIERNOS GENERALES LOCALES</t>
  </si>
  <si>
    <t>TRANSFERENCIAS CORRIENTES A EMPRESAS PÚBLICAS NO FINANCIERAS</t>
  </si>
  <si>
    <t>TRANSFERENCIAS CORRIENTES A INSTITUCIONES PÚBLICAS FINANCIERAS</t>
  </si>
  <si>
    <t>SUBVENCIONES</t>
  </si>
  <si>
    <t>TRANSFERENCIAS CORRIENTES AL SECTOR EXTERNO</t>
  </si>
  <si>
    <t>TRANSFERENCIAS CORRIENTES A OTRAS INSTITUCIONES PÚBLICAS</t>
  </si>
  <si>
    <t>TRANSFERENCIAS DE CAPITAL AL SECTOR PRIVADO</t>
  </si>
  <si>
    <t>TRANSFERENCIAS DE CAPITAL AL GOBIERNO GENERAL  NACIONAL</t>
  </si>
  <si>
    <t>TRANSFERENCIAS DE CAPITAL A GOBIERNOS GENERALES LOCALES</t>
  </si>
  <si>
    <t>TRANSFERENCIAS DE CAPITAL  A EMPRESAS PÚBLICAS NO FINANCIERAS</t>
  </si>
  <si>
    <t>TRANSFERENCIAS DE CAPITAL AL SECTOR EXTERNO</t>
  </si>
  <si>
    <t>TRANSFERENCIAS DE CAPITAL A OTRAS INSTITUCIONES PÚBLICAS</t>
  </si>
  <si>
    <t xml:space="preserve"> BIENES MUEBLES, INMUEBLES E INTANGIBLE S</t>
  </si>
  <si>
    <t>2.7.2</t>
  </si>
  <si>
    <t>2.7.3</t>
  </si>
  <si>
    <t>2.7.4</t>
  </si>
  <si>
    <t>2.8.1</t>
  </si>
  <si>
    <t>2.8.2</t>
  </si>
  <si>
    <t>2.9.1</t>
  </si>
  <si>
    <t>2.9.2</t>
  </si>
  <si>
    <t>2.9.4</t>
  </si>
  <si>
    <t>2.7.1</t>
  </si>
  <si>
    <t>OBRAS</t>
  </si>
  <si>
    <t>OBRAS EN EDIFICACIONES</t>
  </si>
  <si>
    <t>INFRAESTRUCTURA</t>
  </si>
  <si>
    <t>CONSTRUCCIONES EN BIENES CONCESIONADOS</t>
  </si>
  <si>
    <t>GASTOS QUE SE ASIGNARÁN DURANTE EL EJERCICIO PARA INVERSIÓN (ART. 32 Y 33 LEY 423-06)</t>
  </si>
  <si>
    <t xml:space="preserve"> ADQUISICION DE ACTIVOS FINANCIEROS CON FINES DE POLÍTICA</t>
  </si>
  <si>
    <t>CONCESIÓN DE PRESTAMOS</t>
  </si>
  <si>
    <t xml:space="preserve"> ADQUISICIÓN DE TÍTULOS VALORES REPRESENTATIVOS DE DEUDA</t>
  </si>
  <si>
    <t>GASTOS FINANCIEROS</t>
  </si>
  <si>
    <t>4.1.1</t>
  </si>
  <si>
    <t>4.1.2</t>
  </si>
  <si>
    <t>4.2.1</t>
  </si>
  <si>
    <t>4.2.2</t>
  </si>
  <si>
    <t>INTERESES DE LA DEUDA PÚBLICA INTERNA</t>
  </si>
  <si>
    <t>INTERESES DE LA DEUDA PUBLICA EXTERNA</t>
  </si>
  <si>
    <t>COMISIONES Y OTROS GASTOS BANCARIOS DE LA DEUDA PÚBLICA</t>
  </si>
  <si>
    <t>INCREMENTO DE ACTIVOS FINANCIEROS</t>
  </si>
  <si>
    <t>INCREMENTO DE ACTIVOS FINANCIEROS CORRIENTES</t>
  </si>
  <si>
    <t>INCREMENTO DE ACTIVOS FINANCIEROS NO CORRIENTES</t>
  </si>
  <si>
    <t xml:space="preserve"> DISMINUCIÓN DE PASIVOS CORRIENTES</t>
  </si>
  <si>
    <t>DISMINUCIÓN DE PASIVOS NO CORRIENTES</t>
  </si>
  <si>
    <t>4.3.5</t>
  </si>
  <si>
    <t>DISMINUCIÓN DE FONDOS DE TERCEROS</t>
  </si>
  <si>
    <t>DISMINUCIÓN DEPÓSITOS FONDOS DE TERCEROS</t>
  </si>
  <si>
    <t>2.2.5.9.01</t>
  </si>
  <si>
    <t>Licencias Informáticas</t>
  </si>
  <si>
    <t>2.2.7.2.08</t>
  </si>
  <si>
    <t>2.2.8.7.02</t>
  </si>
  <si>
    <t>2.3.5.5.01</t>
  </si>
  <si>
    <t>2.3.9.3.01</t>
  </si>
  <si>
    <t>2.3.9.9.02</t>
  </si>
  <si>
    <t>2.4.2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</si>
  <si>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</si>
  <si>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</si>
  <si>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</si>
  <si>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</si>
  <si>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</si>
  <si>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</si>
  <si>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</si>
  <si>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</si>
  <si>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</si>
  <si>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</si>
  <si>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</si>
  <si>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</si>
  <si>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</si>
  <si>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Sueldos al personal fijos</t>
  </si>
  <si>
    <t>Empleados temporales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</si>
  <si>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</si>
  <si>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</si>
  <si>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</si>
  <si>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</si>
  <si>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</si>
  <si>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</si>
  <si>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6.Fuente:  Reporte del -SIGEF</t>
  </si>
  <si>
    <t>Licda. Luz Leidis Camacho Espaillat</t>
  </si>
  <si>
    <t xml:space="preserve">Encargada Departamento Administrativo y Financiero </t>
  </si>
  <si>
    <t>Aprobado por:</t>
  </si>
  <si>
    <t>Directora Ejecutiva</t>
  </si>
  <si>
    <r>
      <rPr>
        <sz val="16"/>
        <rFont val="Calibri"/>
        <family val="2"/>
        <scheme val="minor"/>
      </rPr>
      <t>Servicios de mantenimiento, reparación, desmonte e instalación</t>
    </r>
  </si>
  <si>
    <r>
      <rPr>
        <sz val="16"/>
        <rFont val="Calibri"/>
        <family val="2"/>
        <scheme val="minor"/>
      </rPr>
      <t>Plástico</t>
    </r>
  </si>
  <si>
    <r>
      <rPr>
        <sz val="16"/>
        <rFont val="Calibri"/>
        <family val="2"/>
        <scheme val="minor"/>
      </rPr>
      <t>Útiles menores médico, quirúrgicos o de laboratorio</t>
    </r>
  </si>
  <si>
    <r>
      <rPr>
        <sz val="16"/>
        <rFont val="Calibri"/>
        <family val="2"/>
        <scheme val="minor"/>
      </rPr>
      <t>Bonos para útiles diversos</t>
    </r>
  </si>
  <si>
    <r>
      <rPr>
        <b/>
        <u/>
        <sz val="16"/>
        <color indexed="8"/>
        <rFont val="Calibri "/>
      </rPr>
      <t xml:space="preserve">Ing. Judith Valdez </t>
    </r>
    <r>
      <rPr>
        <sz val="16"/>
        <color indexed="8"/>
        <rFont val="Calibri "/>
      </rPr>
      <t xml:space="preserve">
</t>
    </r>
  </si>
  <si>
    <t>Servicios Juridicos</t>
  </si>
  <si>
    <t>2.2.8.6.01</t>
  </si>
  <si>
    <t>Eventos Generales</t>
  </si>
  <si>
    <t>2.3.9.8.01</t>
  </si>
  <si>
    <t>2.3.9.8.02</t>
  </si>
  <si>
    <t>Repuesto</t>
  </si>
  <si>
    <t>Accesorios</t>
  </si>
  <si>
    <t>AÑO 2026</t>
  </si>
  <si>
    <t>2.2.1.7.01</t>
  </si>
  <si>
    <t>Agua</t>
  </si>
  <si>
    <t>2.2.7.1.06</t>
  </si>
  <si>
    <t>Mantenimiento y reparacion de instalaciones electricas</t>
  </si>
  <si>
    <t>Herramientas menores</t>
  </si>
  <si>
    <t>2.3.6.3.04</t>
  </si>
  <si>
    <t>2.3.9.9.04</t>
  </si>
  <si>
    <t>Productos y Utiles de defensa y seguridad</t>
  </si>
  <si>
    <t>2.2.8.7.03</t>
  </si>
  <si>
    <t>2.6.5.4.02</t>
  </si>
  <si>
    <t>Sistema de Climatización</t>
  </si>
  <si>
    <t>Licda. Marta Ureña</t>
  </si>
  <si>
    <t>Encargada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</si>
</sst>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 "/>
    </font>
    <font>
      <i/>
      <sz val="16"/>
      <color theme="1"/>
      <name val="Calibri "/>
    </font>
    <font>
      <b/>
      <sz val="16"/>
      <color theme="1"/>
      <name val="Calibri "/>
    </font>
    <font>
      <b/>
      <u/>
      <sz val="16"/>
      <color indexed="8"/>
      <name val="Calibri "/>
    </font>
    <font>
      <sz val="16"/>
      <color indexed="8"/>
      <name val="Calibri "/>
    </font>
    <font>
      <b/>
      <u/>
      <sz val="16"/>
      <color theme="1"/>
      <name val="Calibri 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DADADA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0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43" fontId="6" fillId="2" borderId="0" xfId="1" applyFont="1" applyFill="1" applyBorder="1" applyAlignment="1">
      <alignment horizontal="center" vertical="center" wrapText="1"/>
    </xf>
    <xf numFmtId="49" fontId="5" fillId="3" borderId="0" xfId="1" applyNumberFormat="1" applyFont="1" applyFill="1" applyBorder="1" applyAlignment="1">
      <alignment horizontal="center"/>
    </xf>
    <xf numFmtId="43" fontId="5" fillId="3" borderId="0" xfId="1" applyFont="1" applyFill="1" applyBorder="1"/>
    <xf numFmtId="49" fontId="7" fillId="4" borderId="0" xfId="2" applyNumberFormat="1" applyFont="1" applyFill="1" applyAlignment="1">
      <alignment horizontal="center"/>
    </xf>
    <xf numFmtId="49" fontId="8" fillId="4" borderId="0" xfId="2" applyNumberFormat="1" applyFont="1" applyFill="1" applyAlignment="1">
      <alignment wrapText="1"/>
    </xf>
    <xf numFmtId="43" fontId="9" fillId="4" borderId="0" xfId="3" applyFont="1" applyFill="1" applyBorder="1" applyAlignment="1">
      <alignment horizontal="center"/>
    </xf>
    <xf numFmtId="43" fontId="9" fillId="6" borderId="0" xfId="3" applyFont="1" applyFill="1" applyBorder="1" applyAlignment="1">
      <alignment horizontal="center"/>
    </xf>
    <xf numFmtId="43" fontId="4" fillId="5" borderId="0" xfId="1" applyFont="1" applyFill="1" applyBorder="1"/>
    <xf numFmtId="43" fontId="8" fillId="5" borderId="0" xfId="2" applyNumberFormat="1" applyFont="1" applyFill="1"/>
    <xf numFmtId="49" fontId="7" fillId="6" borderId="0" xfId="2" applyNumberFormat="1" applyFont="1" applyFill="1" applyAlignment="1">
      <alignment horizontal="center"/>
    </xf>
    <xf numFmtId="49" fontId="8" fillId="6" borderId="0" xfId="2" applyNumberFormat="1" applyFont="1" applyFill="1" applyAlignment="1">
      <alignment wrapText="1"/>
    </xf>
    <xf numFmtId="43" fontId="5" fillId="3" borderId="0" xfId="1" applyFont="1" applyFill="1" applyBorder="1" applyAlignment="1">
      <alignment horizontal="center"/>
    </xf>
    <xf numFmtId="0" fontId="5" fillId="0" borderId="0" xfId="0" applyFont="1"/>
    <xf numFmtId="49" fontId="4" fillId="4" borderId="0" xfId="2" applyNumberFormat="1" applyFont="1" applyFill="1" applyAlignment="1">
      <alignment wrapText="1"/>
    </xf>
    <xf numFmtId="49" fontId="7" fillId="7" borderId="0" xfId="2" applyNumberFormat="1" applyFont="1" applyFill="1" applyAlignment="1">
      <alignment horizontal="center"/>
    </xf>
    <xf numFmtId="49" fontId="9" fillId="6" borderId="0" xfId="2" applyNumberFormat="1" applyFont="1" applyFill="1" applyAlignment="1">
      <alignment wrapText="1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0" fillId="0" borderId="0" xfId="0" applyFont="1"/>
    <xf numFmtId="0" fontId="11" fillId="0" borderId="0" xfId="0" applyFont="1" applyAlignment="1">
      <alignment wrapText="1"/>
    </xf>
    <xf numFmtId="43" fontId="10" fillId="0" borderId="0" xfId="0" applyNumberFormat="1" applyFont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left" wrapText="1"/>
    </xf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5" fillId="0" borderId="0" xfId="0" applyFont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43" fontId="4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43" fontId="6" fillId="2" borderId="5" xfId="1" applyFont="1" applyFill="1" applyBorder="1" applyAlignment="1">
      <alignment horizontal="center" vertical="center" wrapText="1"/>
    </xf>
    <xf numFmtId="49" fontId="6" fillId="2" borderId="4" xfId="4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3" borderId="0" xfId="1" applyNumberFormat="1" applyFont="1" applyFill="1" applyBorder="1" applyAlignment="1">
      <alignment wrapText="1"/>
    </xf>
    <xf numFmtId="0" fontId="5" fillId="3" borderId="0" xfId="0" applyFont="1" applyFill="1" applyAlignment="1">
      <alignment wrapText="1"/>
    </xf>
    <xf numFmtId="0" fontId="5" fillId="0" borderId="0" xfId="0" applyFont="1" applyAlignment="1">
      <alignment horizontal="left" wrapText="1"/>
    </xf>
    <xf numFmtId="0" fontId="13" fillId="0" borderId="0" xfId="0" applyFont="1" applyAlignment="1">
      <alignment horizontal="center" vertical="top" wrapText="1"/>
    </xf>
    <xf numFmtId="43" fontId="5" fillId="5" borderId="0" xfId="1" applyFont="1" applyFill="1" applyBorder="1"/>
    <xf numFmtId="49" fontId="7" fillId="7" borderId="0" xfId="2" applyNumberFormat="1" applyFont="1" applyFill="1" applyAlignment="1">
      <alignment wrapText="1"/>
    </xf>
    <xf numFmtId="49" fontId="9" fillId="4" borderId="0" xfId="2" applyNumberFormat="1" applyFont="1" applyFill="1" applyAlignment="1">
      <alignment wrapText="1"/>
    </xf>
    <xf numFmtId="0" fontId="9" fillId="5" borderId="0" xfId="0" applyFont="1" applyFill="1" applyAlignment="1">
      <alignment horizontal="left" vertical="center" wrapText="1"/>
    </xf>
    <xf numFmtId="0" fontId="7" fillId="5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6" fillId="2" borderId="0" xfId="0" applyFont="1" applyFill="1" applyAlignment="1">
      <alignment horizontal="center" vertical="center" wrapText="1"/>
    </xf>
  </cellXfs>
  <cellStyles count="5">
    <cellStyle name="Millares" xfId="1" builtinId="3"/>
    <cellStyle name="Millares 2" xfId="3" xr:uid="{A431D8C9-BCA7-47A5-8FDE-F3404EE5F7CD}"/>
    <cellStyle name="Moneda" xfId="4" builtinId="4"/>
    <cellStyle name="Normal" xfId="0" builtinId="0"/>
    <cellStyle name="Normal 2" xfId="2" xr:uid="{4CF85F80-BA28-4656-AE5E-30CC164497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1254065</xdr:colOff>
      <xdr:row>0</xdr:row>
      <xdr:rowOff>42413</xdr:rowOff>
    </xdr:from>
    <xdr:ext cx="3714750" cy="1028700"/>
    <xdr:pic>
      <xdr:nvPicPr>
        <xdr:cNvPr id="3" name="Imagen 2">
          <a:extLst>
            <a:ext uri="{FF2B5EF4-FFF2-40B4-BE49-F238E27FC236}">
              <a16:creationId xmlns:a16="http://schemas.microsoft.com/office/drawing/2014/main" id="{247D1C80-B1D0-43CB-9355-ADA0038FF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43876" y="42413"/>
          <a:ext cx="3714750" cy="1028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3337A-0267-4A44-8ACC-03251B18352D}">
  <dimension ref="A1:R153"/>
  <sheetViews>
    <sheetView tabSelected="1" zoomScale="55" zoomScaleNormal="55" zoomScaleSheetLayoutView="20" workbookViewId="0">
      <selection activeCell="B128" sqref="B128"/>
    </sheetView>
  </sheetViews>
  <sheetFormatPr baseColWidth="10" defaultColWidth="18.7109375" defaultRowHeight="37.5" customHeight="1"/>
  <cols>
    <col min="1" max="1" width="18.85546875" style="1" bestFit="1" customWidth="1"/>
    <col min="2" max="2" width="82.42578125" style="44" customWidth="1"/>
    <col min="3" max="17" width="27.42578125" style="2" customWidth="1"/>
    <col min="18" max="18" width="21.85546875" style="2" bestFit="1" customWidth="1"/>
    <col min="19" max="16384" width="18.7109375" style="2"/>
  </cols>
  <sheetData>
    <row r="1" spans="1:18" ht="93" customHeight="1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18" ht="27" customHeight="1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8" ht="27" customHeight="1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8" ht="27" customHeight="1">
      <c r="A4" s="59" t="s">
        <v>222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</row>
    <row r="5" spans="1:18" ht="27" customHeight="1">
      <c r="A5" s="59" t="s">
        <v>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</row>
    <row r="6" spans="1:18" ht="27" customHeight="1" thickBot="1">
      <c r="A6" s="57" t="s">
        <v>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</row>
    <row r="7" spans="1:18" ht="37.5" customHeight="1" thickBot="1">
      <c r="A7" s="37"/>
      <c r="B7" s="39" t="s">
        <v>4</v>
      </c>
      <c r="C7" s="40" t="s">
        <v>5</v>
      </c>
      <c r="D7" s="39" t="s">
        <v>6</v>
      </c>
      <c r="E7" s="40" t="s">
        <v>184</v>
      </c>
      <c r="F7" s="38" t="s">
        <v>185</v>
      </c>
      <c r="G7" s="38" t="s">
        <v>186</v>
      </c>
      <c r="H7" s="38" t="s">
        <v>187</v>
      </c>
      <c r="I7" s="38" t="s">
        <v>188</v>
      </c>
      <c r="J7" s="38" t="s">
        <v>189</v>
      </c>
      <c r="K7" s="38" t="s">
        <v>190</v>
      </c>
      <c r="L7" s="38" t="s">
        <v>191</v>
      </c>
      <c r="M7" s="38" t="s">
        <v>192</v>
      </c>
      <c r="N7" s="38" t="s">
        <v>193</v>
      </c>
      <c r="O7" s="38" t="s">
        <v>194</v>
      </c>
      <c r="P7" s="38" t="s">
        <v>195</v>
      </c>
      <c r="Q7" s="39" t="s">
        <v>196</v>
      </c>
    </row>
    <row r="8" spans="1:18" ht="37.5" customHeight="1" thickBot="1">
      <c r="A8" s="43">
        <v>2</v>
      </c>
      <c r="B8" s="42" t="s">
        <v>106</v>
      </c>
      <c r="C8" s="41">
        <f t="shared" ref="C8:Q8" si="0">+C9+C22+C50+C70+C79+C86+C92+C97+C100+C104+C108</f>
        <v>50000000</v>
      </c>
      <c r="D8" s="42">
        <f t="shared" si="0"/>
        <v>11317734.9</v>
      </c>
      <c r="E8" s="41">
        <f t="shared" si="0"/>
        <v>2487948.6100000003</v>
      </c>
      <c r="F8" s="41">
        <f t="shared" si="0"/>
        <v>2576647.3199999998</v>
      </c>
      <c r="G8" s="41">
        <f t="shared" si="0"/>
        <v>4514073.41</v>
      </c>
      <c r="H8" s="41">
        <f t="shared" si="0"/>
        <v>0</v>
      </c>
      <c r="I8" s="41">
        <f t="shared" si="0"/>
        <v>0</v>
      </c>
      <c r="J8" s="41">
        <f t="shared" si="0"/>
        <v>0</v>
      </c>
      <c r="K8" s="41">
        <f t="shared" si="0"/>
        <v>0</v>
      </c>
      <c r="L8" s="41">
        <f t="shared" si="0"/>
        <v>0</v>
      </c>
      <c r="M8" s="41">
        <f t="shared" si="0"/>
        <v>0</v>
      </c>
      <c r="N8" s="41">
        <f t="shared" si="0"/>
        <v>0</v>
      </c>
      <c r="O8" s="41">
        <f t="shared" si="0"/>
        <v>0</v>
      </c>
      <c r="P8" s="41">
        <f t="shared" si="0"/>
        <v>0</v>
      </c>
      <c r="Q8" s="41">
        <f t="shared" si="0"/>
        <v>9578669.3399999999</v>
      </c>
    </row>
    <row r="9" spans="1:18" ht="37.5" customHeight="1">
      <c r="A9" s="5">
        <v>2.1</v>
      </c>
      <c r="B9" s="45" t="s">
        <v>107</v>
      </c>
      <c r="C9" s="6">
        <f>SUM(C10:C21)</f>
        <v>36471000</v>
      </c>
      <c r="D9" s="6">
        <f>SUM(D10:D21)</f>
        <v>0</v>
      </c>
      <c r="E9" s="6">
        <f>SUM(E10:E21)</f>
        <v>2352763.1300000004</v>
      </c>
      <c r="F9" s="6">
        <f t="shared" ref="F9:P9" si="1">SUM(F10:F21)</f>
        <v>2354216.9099999997</v>
      </c>
      <c r="G9" s="6">
        <f t="shared" si="1"/>
        <v>2374439.19</v>
      </c>
      <c r="H9" s="6">
        <f t="shared" si="1"/>
        <v>0</v>
      </c>
      <c r="I9" s="6">
        <f t="shared" si="1"/>
        <v>0</v>
      </c>
      <c r="J9" s="6">
        <f t="shared" si="1"/>
        <v>0</v>
      </c>
      <c r="K9" s="6">
        <f t="shared" si="1"/>
        <v>0</v>
      </c>
      <c r="L9" s="6">
        <f t="shared" si="1"/>
        <v>0</v>
      </c>
      <c r="M9" s="6">
        <f t="shared" si="1"/>
        <v>0</v>
      </c>
      <c r="N9" s="6">
        <f t="shared" si="1"/>
        <v>0</v>
      </c>
      <c r="O9" s="6">
        <f t="shared" si="1"/>
        <v>0</v>
      </c>
      <c r="P9" s="6">
        <f t="shared" si="1"/>
        <v>0</v>
      </c>
      <c r="Q9" s="6">
        <f>SUM(Q10:Q21)</f>
        <v>7081419.2300000004</v>
      </c>
    </row>
    <row r="10" spans="1:18" ht="37.5" customHeight="1">
      <c r="A10" s="7" t="s">
        <v>13</v>
      </c>
      <c r="B10" s="8" t="s">
        <v>197</v>
      </c>
      <c r="C10" s="9">
        <v>9012000</v>
      </c>
      <c r="D10" s="10">
        <v>0</v>
      </c>
      <c r="E10" s="11">
        <v>877000</v>
      </c>
      <c r="F10" s="11">
        <v>877000</v>
      </c>
      <c r="G10" s="10">
        <v>852000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49">
        <f t="shared" ref="Q10:Q41" si="2">SUM(E10:P10)</f>
        <v>2606000</v>
      </c>
    </row>
    <row r="11" spans="1:18" ht="37.5" customHeight="1">
      <c r="A11" s="7" t="s">
        <v>14</v>
      </c>
      <c r="B11" s="8" t="s">
        <v>198</v>
      </c>
      <c r="C11" s="12">
        <v>15984000</v>
      </c>
      <c r="D11" s="10">
        <v>0</v>
      </c>
      <c r="E11" s="11">
        <v>1109000</v>
      </c>
      <c r="F11" s="11">
        <v>1109000</v>
      </c>
      <c r="G11" s="11">
        <v>1109000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49">
        <f t="shared" si="2"/>
        <v>3327000</v>
      </c>
      <c r="R11" s="36"/>
    </row>
    <row r="12" spans="1:18" ht="37.5" customHeight="1">
      <c r="A12" s="7" t="s">
        <v>15</v>
      </c>
      <c r="B12" s="8" t="s">
        <v>16</v>
      </c>
      <c r="C12" s="9">
        <v>528000</v>
      </c>
      <c r="D12" s="10">
        <v>0</v>
      </c>
      <c r="E12" s="11">
        <v>59000</v>
      </c>
      <c r="F12" s="11">
        <v>59000</v>
      </c>
      <c r="G12" s="11">
        <v>59000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49">
        <f t="shared" si="2"/>
        <v>177000</v>
      </c>
    </row>
    <row r="13" spans="1:18" ht="37.5" customHeight="1">
      <c r="A13" s="7" t="s">
        <v>17</v>
      </c>
      <c r="B13" s="8" t="s">
        <v>18</v>
      </c>
      <c r="C13" s="9">
        <v>2127000</v>
      </c>
      <c r="D13" s="10">
        <v>0</v>
      </c>
      <c r="E13" s="11"/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49">
        <f t="shared" si="2"/>
        <v>0</v>
      </c>
    </row>
    <row r="14" spans="1:18" ht="37.5" customHeight="1">
      <c r="A14" s="13" t="s">
        <v>19</v>
      </c>
      <c r="B14" s="14" t="s">
        <v>20</v>
      </c>
      <c r="C14" s="10">
        <v>100000</v>
      </c>
      <c r="D14" s="10">
        <v>0</v>
      </c>
      <c r="E14" s="11"/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49">
        <f t="shared" si="2"/>
        <v>0</v>
      </c>
    </row>
    <row r="15" spans="1:18" ht="37.5" customHeight="1">
      <c r="A15" s="13" t="s">
        <v>21</v>
      </c>
      <c r="B15" s="14" t="s">
        <v>22</v>
      </c>
      <c r="C15" s="10">
        <v>100000</v>
      </c>
      <c r="D15" s="10">
        <v>0</v>
      </c>
      <c r="E15" s="11"/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49">
        <f t="shared" si="2"/>
        <v>0</v>
      </c>
    </row>
    <row r="16" spans="1:18" ht="37.5" customHeight="1">
      <c r="A16" s="13" t="s">
        <v>23</v>
      </c>
      <c r="B16" s="8" t="s">
        <v>24</v>
      </c>
      <c r="C16" s="9">
        <v>2127000</v>
      </c>
      <c r="D16" s="10">
        <v>0</v>
      </c>
      <c r="E16" s="11"/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49">
        <f t="shared" si="2"/>
        <v>0</v>
      </c>
    </row>
    <row r="17" spans="1:18" ht="37.5" customHeight="1">
      <c r="A17" s="13" t="s">
        <v>25</v>
      </c>
      <c r="B17" s="8" t="s">
        <v>26</v>
      </c>
      <c r="C17" s="9">
        <v>2127000</v>
      </c>
      <c r="D17" s="10">
        <v>0</v>
      </c>
      <c r="E17" s="11"/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49">
        <f t="shared" si="2"/>
        <v>0</v>
      </c>
    </row>
    <row r="18" spans="1:18" ht="37.5" customHeight="1">
      <c r="A18" s="13" t="s">
        <v>27</v>
      </c>
      <c r="B18" s="8" t="s">
        <v>28</v>
      </c>
      <c r="C18" s="9">
        <v>450000</v>
      </c>
      <c r="D18" s="10">
        <v>0</v>
      </c>
      <c r="E18" s="11"/>
      <c r="F18" s="10">
        <v>0</v>
      </c>
      <c r="G18" s="10">
        <v>49057.279999999999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49">
        <f t="shared" si="2"/>
        <v>49057.279999999999</v>
      </c>
    </row>
    <row r="19" spans="1:18" ht="37.5" customHeight="1">
      <c r="A19" s="7" t="s">
        <v>29</v>
      </c>
      <c r="B19" s="8" t="s">
        <v>30</v>
      </c>
      <c r="C19" s="12">
        <v>1810000</v>
      </c>
      <c r="D19" s="10">
        <v>0</v>
      </c>
      <c r="E19" s="11">
        <v>142632.93</v>
      </c>
      <c r="F19" s="10">
        <v>143730.60999999999</v>
      </c>
      <c r="G19" s="10">
        <v>141958.10999999999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49">
        <f t="shared" si="2"/>
        <v>428321.64999999997</v>
      </c>
    </row>
    <row r="20" spans="1:18" ht="37.5" customHeight="1">
      <c r="A20" s="13" t="s">
        <v>31</v>
      </c>
      <c r="B20" s="8" t="s">
        <v>32</v>
      </c>
      <c r="C20" s="12">
        <v>1812500</v>
      </c>
      <c r="D20" s="10">
        <v>0</v>
      </c>
      <c r="E20" s="11">
        <v>145195</v>
      </c>
      <c r="F20" s="11">
        <v>145195</v>
      </c>
      <c r="G20" s="10">
        <v>143420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49">
        <f t="shared" si="2"/>
        <v>433810</v>
      </c>
    </row>
    <row r="21" spans="1:18" ht="37.5" customHeight="1">
      <c r="A21" s="13" t="s">
        <v>33</v>
      </c>
      <c r="B21" s="8" t="s">
        <v>34</v>
      </c>
      <c r="C21" s="12">
        <v>293500</v>
      </c>
      <c r="D21" s="10">
        <v>0</v>
      </c>
      <c r="E21" s="11">
        <v>19935.2</v>
      </c>
      <c r="F21" s="10">
        <v>20291.3</v>
      </c>
      <c r="G21" s="10">
        <v>20003.8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49">
        <f>SUM(E21:P21)</f>
        <v>60230.3</v>
      </c>
    </row>
    <row r="22" spans="1:18" s="16" customFormat="1" ht="37.5" customHeight="1">
      <c r="A22" s="15" t="s">
        <v>109</v>
      </c>
      <c r="B22" s="45" t="s">
        <v>108</v>
      </c>
      <c r="C22" s="6">
        <f t="shared" ref="C22:P22" si="3">SUM(C23:C49)</f>
        <v>10034000</v>
      </c>
      <c r="D22" s="6">
        <f>SUM(D23:D49)</f>
        <v>9548573</v>
      </c>
      <c r="E22" s="6">
        <f t="shared" si="3"/>
        <v>135185.48000000001</v>
      </c>
      <c r="F22" s="6">
        <f t="shared" si="3"/>
        <v>222430.41</v>
      </c>
      <c r="G22" s="6">
        <f t="shared" si="3"/>
        <v>1639634.22</v>
      </c>
      <c r="H22" s="6">
        <f t="shared" si="3"/>
        <v>0</v>
      </c>
      <c r="I22" s="6">
        <f t="shared" si="3"/>
        <v>0</v>
      </c>
      <c r="J22" s="6">
        <f t="shared" si="3"/>
        <v>0</v>
      </c>
      <c r="K22" s="6">
        <f t="shared" si="3"/>
        <v>0</v>
      </c>
      <c r="L22" s="6">
        <f t="shared" si="3"/>
        <v>0</v>
      </c>
      <c r="M22" s="6">
        <f t="shared" si="3"/>
        <v>0</v>
      </c>
      <c r="N22" s="6">
        <f t="shared" si="3"/>
        <v>0</v>
      </c>
      <c r="O22" s="6">
        <f t="shared" si="3"/>
        <v>0</v>
      </c>
      <c r="P22" s="6">
        <f t="shared" si="3"/>
        <v>0</v>
      </c>
      <c r="Q22" s="6">
        <f>SUM(Q23:Q49)</f>
        <v>1997250.1099999999</v>
      </c>
    </row>
    <row r="23" spans="1:18" ht="37.5" customHeight="1">
      <c r="A23" s="7" t="s">
        <v>35</v>
      </c>
      <c r="B23" s="8" t="s">
        <v>36</v>
      </c>
      <c r="C23" s="9">
        <v>1000000</v>
      </c>
      <c r="D23" s="10">
        <v>300000</v>
      </c>
      <c r="E23" s="10">
        <v>0</v>
      </c>
      <c r="F23" s="10">
        <v>58754.04</v>
      </c>
      <c r="G23" s="10">
        <v>91997.49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49">
        <f t="shared" si="2"/>
        <v>150751.53</v>
      </c>
      <c r="R23" s="10"/>
    </row>
    <row r="24" spans="1:18" ht="37.5" customHeight="1">
      <c r="A24" s="7" t="s">
        <v>37</v>
      </c>
      <c r="B24" s="8" t="s">
        <v>38</v>
      </c>
      <c r="C24" s="9">
        <v>32000</v>
      </c>
      <c r="D24" s="10">
        <v>0</v>
      </c>
      <c r="E24" s="10">
        <v>0</v>
      </c>
      <c r="F24" s="10">
        <v>18552.099999999999</v>
      </c>
      <c r="G24" s="10">
        <v>2255.4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49">
        <f t="shared" si="2"/>
        <v>20807.5</v>
      </c>
      <c r="R24" s="10"/>
    </row>
    <row r="25" spans="1:18" ht="37.5" customHeight="1">
      <c r="A25" s="13" t="s">
        <v>39</v>
      </c>
      <c r="B25" s="14" t="s">
        <v>40</v>
      </c>
      <c r="C25" s="9">
        <v>12000</v>
      </c>
      <c r="D25" s="10">
        <v>0</v>
      </c>
      <c r="E25" s="10">
        <v>0</v>
      </c>
      <c r="F25" s="10">
        <v>1842.08</v>
      </c>
      <c r="G25" s="10">
        <v>993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49">
        <f t="shared" si="2"/>
        <v>2835.08</v>
      </c>
      <c r="R25" s="10"/>
    </row>
    <row r="26" spans="1:18" ht="37.5" customHeight="1">
      <c r="A26" s="7" t="s">
        <v>41</v>
      </c>
      <c r="B26" s="17" t="s">
        <v>42</v>
      </c>
      <c r="C26" s="9">
        <f>15000*12</f>
        <v>180000</v>
      </c>
      <c r="D26" s="10">
        <v>0</v>
      </c>
      <c r="E26" s="10">
        <v>13787.27</v>
      </c>
      <c r="F26" s="10">
        <v>7616.48</v>
      </c>
      <c r="G26" s="10">
        <v>2771.08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49">
        <f t="shared" si="2"/>
        <v>24174.83</v>
      </c>
      <c r="R26" s="10"/>
    </row>
    <row r="27" spans="1:18" ht="37.5" customHeight="1">
      <c r="A27" s="7" t="s">
        <v>223</v>
      </c>
      <c r="B27" s="17" t="s">
        <v>224</v>
      </c>
      <c r="C27" s="9">
        <v>50000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49">
        <f t="shared" ref="Q27" si="4">SUM(E27:P27)</f>
        <v>0</v>
      </c>
      <c r="R27" s="10"/>
    </row>
    <row r="28" spans="1:18" ht="37.5" customHeight="1">
      <c r="A28" s="13" t="s">
        <v>43</v>
      </c>
      <c r="B28" s="14" t="s">
        <v>44</v>
      </c>
      <c r="C28" s="10">
        <v>100000</v>
      </c>
      <c r="D28" s="10">
        <v>240000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49">
        <f t="shared" si="2"/>
        <v>0</v>
      </c>
      <c r="R28" s="10"/>
    </row>
    <row r="29" spans="1:18" ht="37.5" customHeight="1">
      <c r="A29" s="7" t="s">
        <v>45</v>
      </c>
      <c r="B29" s="8" t="s">
        <v>46</v>
      </c>
      <c r="C29" s="9">
        <v>50000</v>
      </c>
      <c r="D29" s="10">
        <v>200000</v>
      </c>
      <c r="E29" s="10">
        <v>0</v>
      </c>
      <c r="F29" s="10">
        <v>14267.5</v>
      </c>
      <c r="G29" s="10">
        <v>19837.5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49">
        <f t="shared" si="2"/>
        <v>34105</v>
      </c>
      <c r="R29" s="10"/>
    </row>
    <row r="30" spans="1:18" ht="37.5" customHeight="1">
      <c r="A30" s="7" t="s">
        <v>47</v>
      </c>
      <c r="B30" s="8" t="s">
        <v>48</v>
      </c>
      <c r="C30" s="9">
        <v>100000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49">
        <f t="shared" si="2"/>
        <v>0</v>
      </c>
      <c r="R30" s="10"/>
    </row>
    <row r="31" spans="1:18" ht="37.5" customHeight="1">
      <c r="A31" s="7" t="s">
        <v>49</v>
      </c>
      <c r="B31" s="8" t="s">
        <v>50</v>
      </c>
      <c r="C31" s="9">
        <v>25000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49">
        <f t="shared" si="2"/>
        <v>0</v>
      </c>
      <c r="R31" s="10"/>
    </row>
    <row r="32" spans="1:18" ht="37.5" customHeight="1">
      <c r="A32" s="7" t="s">
        <v>51</v>
      </c>
      <c r="B32" s="8" t="s">
        <v>52</v>
      </c>
      <c r="C32" s="9">
        <v>50000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49">
        <f t="shared" si="2"/>
        <v>0</v>
      </c>
      <c r="R32" s="10"/>
    </row>
    <row r="33" spans="1:18" ht="37.5" customHeight="1">
      <c r="A33" s="7" t="s">
        <v>53</v>
      </c>
      <c r="B33" s="8" t="s">
        <v>54</v>
      </c>
      <c r="C33" s="9">
        <v>4860000</v>
      </c>
      <c r="D33" s="10">
        <v>3720000</v>
      </c>
      <c r="E33" s="10">
        <v>0</v>
      </c>
      <c r="F33" s="10">
        <v>0</v>
      </c>
      <c r="G33" s="10">
        <v>1200000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49">
        <f t="shared" si="2"/>
        <v>1200000</v>
      </c>
      <c r="R33" s="10"/>
    </row>
    <row r="34" spans="1:18" ht="37.5" customHeight="1">
      <c r="A34" s="53" t="s">
        <v>176</v>
      </c>
      <c r="B34" s="52" t="s">
        <v>177</v>
      </c>
      <c r="C34" s="9">
        <v>50000</v>
      </c>
      <c r="D34" s="10">
        <v>200000</v>
      </c>
      <c r="E34" s="10">
        <v>0</v>
      </c>
      <c r="F34" s="10">
        <v>0</v>
      </c>
      <c r="G34" s="10">
        <v>41000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49">
        <f t="shared" si="2"/>
        <v>41000</v>
      </c>
      <c r="R34" s="10"/>
    </row>
    <row r="35" spans="1:18" ht="37.5" customHeight="1">
      <c r="A35" s="13" t="s">
        <v>55</v>
      </c>
      <c r="B35" s="14" t="s">
        <v>56</v>
      </c>
      <c r="C35" s="10">
        <v>600000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49">
        <f t="shared" si="2"/>
        <v>0</v>
      </c>
      <c r="R35" s="10"/>
    </row>
    <row r="36" spans="1:18" ht="37.5" customHeight="1">
      <c r="A36" s="7" t="s">
        <v>57</v>
      </c>
      <c r="B36" s="8" t="s">
        <v>58</v>
      </c>
      <c r="C36" s="9">
        <v>1500000</v>
      </c>
      <c r="D36" s="10">
        <v>0</v>
      </c>
      <c r="E36" s="10">
        <v>121398.21</v>
      </c>
      <c r="F36" s="10">
        <v>121398.21</v>
      </c>
      <c r="G36" s="10">
        <v>121339.75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49">
        <f t="shared" si="2"/>
        <v>364136.17000000004</v>
      </c>
      <c r="R36" s="10"/>
    </row>
    <row r="37" spans="1:18" ht="37.5" customHeight="1">
      <c r="A37" s="7" t="s">
        <v>59</v>
      </c>
      <c r="B37" s="8" t="s">
        <v>60</v>
      </c>
      <c r="C37" s="9">
        <v>50000</v>
      </c>
      <c r="D37" s="10">
        <v>300000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49">
        <f t="shared" si="2"/>
        <v>0</v>
      </c>
      <c r="R37" s="10"/>
    </row>
    <row r="38" spans="1:18" ht="37.5" customHeight="1">
      <c r="A38" s="7" t="s">
        <v>225</v>
      </c>
      <c r="B38" s="8" t="s">
        <v>226</v>
      </c>
      <c r="C38" s="9">
        <v>15000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49">
        <f t="shared" ref="Q38" si="5">SUM(E38:P38)</f>
        <v>0</v>
      </c>
      <c r="R38" s="10"/>
    </row>
    <row r="39" spans="1:18" ht="37.5" customHeight="1">
      <c r="A39" s="7" t="s">
        <v>61</v>
      </c>
      <c r="B39" s="8" t="s">
        <v>62</v>
      </c>
      <c r="C39" s="9">
        <v>500000</v>
      </c>
      <c r="D39" s="10">
        <v>400000</v>
      </c>
      <c r="E39" s="10">
        <v>0</v>
      </c>
      <c r="F39" s="10">
        <v>0</v>
      </c>
      <c r="G39" s="10">
        <v>150000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49">
        <f t="shared" si="2"/>
        <v>150000</v>
      </c>
      <c r="R39" s="10"/>
    </row>
    <row r="40" spans="1:18" ht="37.5" customHeight="1">
      <c r="A40" s="7" t="s">
        <v>178</v>
      </c>
      <c r="B40" s="8" t="s">
        <v>210</v>
      </c>
      <c r="C40" s="9">
        <v>20000</v>
      </c>
      <c r="D40" s="10">
        <v>20000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49">
        <f t="shared" si="2"/>
        <v>0</v>
      </c>
      <c r="R40" s="10"/>
    </row>
    <row r="41" spans="1:18" ht="37.5" customHeight="1">
      <c r="A41" s="7" t="s">
        <v>63</v>
      </c>
      <c r="B41" s="8" t="s">
        <v>64</v>
      </c>
      <c r="C41" s="9">
        <v>10000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49">
        <f t="shared" si="2"/>
        <v>0</v>
      </c>
      <c r="R41" s="10"/>
    </row>
    <row r="42" spans="1:18" ht="37.5" customHeight="1">
      <c r="A42" s="7" t="s">
        <v>65</v>
      </c>
      <c r="B42" s="8" t="s">
        <v>66</v>
      </c>
      <c r="C42" s="9">
        <v>30000</v>
      </c>
      <c r="D42" s="10">
        <v>0</v>
      </c>
      <c r="E42" s="10">
        <v>0</v>
      </c>
      <c r="F42" s="10">
        <v>0</v>
      </c>
      <c r="G42" s="10">
        <v>9440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f t="shared" ref="Q42:Q49" si="6">SUM(E42:P42)</f>
        <v>9440</v>
      </c>
      <c r="R42" s="10"/>
    </row>
    <row r="43" spans="1:18" ht="37.5" customHeight="1">
      <c r="A43" s="7" t="s">
        <v>216</v>
      </c>
      <c r="B43" s="8" t="s">
        <v>217</v>
      </c>
      <c r="C43" s="9">
        <v>200000</v>
      </c>
      <c r="D43" s="10">
        <v>0</v>
      </c>
      <c r="E43" s="10"/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/>
      <c r="L43" s="10"/>
      <c r="M43" s="10"/>
      <c r="N43" s="10"/>
      <c r="O43" s="10"/>
      <c r="P43" s="10"/>
      <c r="Q43" s="10">
        <f t="shared" si="6"/>
        <v>0</v>
      </c>
      <c r="R43" s="10"/>
    </row>
    <row r="44" spans="1:18" ht="37.5" customHeight="1">
      <c r="A44" s="7" t="s">
        <v>179</v>
      </c>
      <c r="B44" s="8" t="s">
        <v>215</v>
      </c>
      <c r="C44" s="9">
        <v>50000</v>
      </c>
      <c r="D44" s="10">
        <v>0</v>
      </c>
      <c r="E44" s="10"/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/>
      <c r="L44" s="10"/>
      <c r="M44" s="10"/>
      <c r="N44" s="10"/>
      <c r="O44" s="10"/>
      <c r="P44" s="10"/>
      <c r="Q44" s="10">
        <f t="shared" si="6"/>
        <v>0</v>
      </c>
      <c r="R44" s="10"/>
    </row>
    <row r="45" spans="1:18" ht="37.5" customHeight="1">
      <c r="A45" s="13" t="s">
        <v>231</v>
      </c>
      <c r="B45" s="14" t="s">
        <v>67</v>
      </c>
      <c r="C45" s="10">
        <v>150000</v>
      </c>
      <c r="D45" s="10">
        <v>925000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f t="shared" si="6"/>
        <v>0</v>
      </c>
      <c r="R45" s="10"/>
    </row>
    <row r="46" spans="1:18" ht="37.5" customHeight="1">
      <c r="A46" s="13" t="s">
        <v>65</v>
      </c>
      <c r="B46" s="14" t="s">
        <v>67</v>
      </c>
      <c r="C46" s="10">
        <v>0</v>
      </c>
      <c r="D46" s="10">
        <v>20000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f t="shared" ref="Q46" si="7">SUM(E46:P46)</f>
        <v>0</v>
      </c>
      <c r="R46" s="10"/>
    </row>
    <row r="47" spans="1:18" ht="37.5" customHeight="1">
      <c r="A47" s="7" t="s">
        <v>68</v>
      </c>
      <c r="B47" s="8" t="s">
        <v>69</v>
      </c>
      <c r="C47" s="9">
        <v>300000</v>
      </c>
      <c r="D47" s="10">
        <v>3223573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f t="shared" si="6"/>
        <v>0</v>
      </c>
      <c r="R47" s="10"/>
    </row>
    <row r="48" spans="1:18" ht="37.5" customHeight="1">
      <c r="A48" s="7" t="s">
        <v>70</v>
      </c>
      <c r="B48" s="8" t="s">
        <v>71</v>
      </c>
      <c r="C48" s="9">
        <v>50000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f t="shared" si="6"/>
        <v>0</v>
      </c>
      <c r="R48" s="10"/>
    </row>
    <row r="49" spans="1:18" ht="37.5" customHeight="1">
      <c r="A49" s="7" t="s">
        <v>72</v>
      </c>
      <c r="B49" s="8" t="s">
        <v>73</v>
      </c>
      <c r="C49" s="9">
        <v>50000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f t="shared" si="6"/>
        <v>0</v>
      </c>
      <c r="R49" s="10"/>
    </row>
    <row r="50" spans="1:18" s="16" customFormat="1" ht="37.5" customHeight="1">
      <c r="A50" s="18">
        <v>2.2999999999999998</v>
      </c>
      <c r="B50" s="45" t="s">
        <v>110</v>
      </c>
      <c r="C50" s="6">
        <f t="shared" ref="C50:Q50" si="8">SUM(C51:C69)</f>
        <v>3315000</v>
      </c>
      <c r="D50" s="6">
        <f t="shared" si="8"/>
        <v>1199161.8999999999</v>
      </c>
      <c r="E50" s="6">
        <f t="shared" si="8"/>
        <v>0</v>
      </c>
      <c r="F50" s="6">
        <f t="shared" si="8"/>
        <v>0</v>
      </c>
      <c r="G50" s="6">
        <f t="shared" si="8"/>
        <v>500000</v>
      </c>
      <c r="H50" s="6">
        <f t="shared" si="8"/>
        <v>0</v>
      </c>
      <c r="I50" s="6">
        <f t="shared" si="8"/>
        <v>0</v>
      </c>
      <c r="J50" s="6">
        <f t="shared" si="8"/>
        <v>0</v>
      </c>
      <c r="K50" s="6">
        <f t="shared" si="8"/>
        <v>0</v>
      </c>
      <c r="L50" s="6">
        <f t="shared" si="8"/>
        <v>0</v>
      </c>
      <c r="M50" s="6">
        <f t="shared" si="8"/>
        <v>0</v>
      </c>
      <c r="N50" s="6">
        <f t="shared" si="8"/>
        <v>0</v>
      </c>
      <c r="O50" s="6">
        <f t="shared" si="8"/>
        <v>0</v>
      </c>
      <c r="P50" s="6">
        <f t="shared" si="8"/>
        <v>0</v>
      </c>
      <c r="Q50" s="6">
        <f t="shared" si="8"/>
        <v>500000</v>
      </c>
    </row>
    <row r="51" spans="1:18" ht="37.5" customHeight="1">
      <c r="A51" s="7" t="s">
        <v>74</v>
      </c>
      <c r="B51" s="8" t="s">
        <v>75</v>
      </c>
      <c r="C51" s="9">
        <v>200000</v>
      </c>
      <c r="D51" s="10">
        <v>100000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f>SUM(E51:P51)</f>
        <v>0</v>
      </c>
    </row>
    <row r="52" spans="1:18" ht="37.5" customHeight="1">
      <c r="A52" s="7" t="s">
        <v>76</v>
      </c>
      <c r="B52" s="8" t="s">
        <v>77</v>
      </c>
      <c r="C52" s="9">
        <v>40000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f t="shared" ref="Q52:Q67" si="9">SUM(E52:P52)</f>
        <v>0</v>
      </c>
    </row>
    <row r="53" spans="1:18" ht="37.5" customHeight="1">
      <c r="A53" s="7" t="s">
        <v>78</v>
      </c>
      <c r="B53" s="8" t="s">
        <v>79</v>
      </c>
      <c r="C53" s="9">
        <v>25000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f t="shared" ref="Q53" si="10">SUM(E53:P53)</f>
        <v>0</v>
      </c>
    </row>
    <row r="54" spans="1:18" ht="37.5" customHeight="1">
      <c r="A54" s="7" t="s">
        <v>80</v>
      </c>
      <c r="B54" s="8" t="s">
        <v>81</v>
      </c>
      <c r="C54" s="9">
        <v>50000</v>
      </c>
      <c r="D54" s="10">
        <v>50000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f t="shared" si="9"/>
        <v>0</v>
      </c>
    </row>
    <row r="55" spans="1:18" ht="37.5" customHeight="1">
      <c r="A55" s="7" t="s">
        <v>82</v>
      </c>
      <c r="B55" s="8" t="s">
        <v>83</v>
      </c>
      <c r="C55" s="9">
        <v>50000</v>
      </c>
      <c r="D55" s="10">
        <v>25000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f t="shared" si="9"/>
        <v>0</v>
      </c>
    </row>
    <row r="56" spans="1:18" ht="37.5" customHeight="1">
      <c r="A56" s="7" t="s">
        <v>84</v>
      </c>
      <c r="B56" s="8" t="s">
        <v>85</v>
      </c>
      <c r="C56" s="9">
        <v>50000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f t="shared" si="9"/>
        <v>0</v>
      </c>
    </row>
    <row r="57" spans="1:18" ht="37.5" customHeight="1">
      <c r="A57" s="7" t="s">
        <v>180</v>
      </c>
      <c r="B57" s="8" t="s">
        <v>211</v>
      </c>
      <c r="C57" s="9">
        <v>20000</v>
      </c>
      <c r="D57" s="10">
        <v>30000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f t="shared" si="9"/>
        <v>0</v>
      </c>
    </row>
    <row r="58" spans="1:18" ht="37.5" customHeight="1">
      <c r="A58" s="7" t="s">
        <v>228</v>
      </c>
      <c r="B58" s="51" t="s">
        <v>227</v>
      </c>
      <c r="C58" s="9">
        <v>20000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f t="shared" ref="Q58" si="11">SUM(E58:P58)</f>
        <v>0</v>
      </c>
    </row>
    <row r="59" spans="1:18" ht="37.5" customHeight="1">
      <c r="A59" s="7" t="s">
        <v>86</v>
      </c>
      <c r="B59" s="8" t="s">
        <v>87</v>
      </c>
      <c r="C59" s="9">
        <v>2000000</v>
      </c>
      <c r="D59" s="10">
        <v>0</v>
      </c>
      <c r="E59" s="10">
        <v>0</v>
      </c>
      <c r="F59" s="10">
        <v>0</v>
      </c>
      <c r="G59" s="10">
        <v>500000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f t="shared" si="9"/>
        <v>500000</v>
      </c>
    </row>
    <row r="60" spans="1:18" ht="37.5" customHeight="1">
      <c r="A60" s="7" t="s">
        <v>88</v>
      </c>
      <c r="B60" s="8" t="s">
        <v>89</v>
      </c>
      <c r="C60" s="9">
        <v>90000</v>
      </c>
      <c r="D60" s="10">
        <v>90000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f t="shared" si="9"/>
        <v>0</v>
      </c>
    </row>
    <row r="61" spans="1:18" ht="37.5" customHeight="1">
      <c r="A61" s="7" t="s">
        <v>90</v>
      </c>
      <c r="B61" s="8" t="s">
        <v>91</v>
      </c>
      <c r="C61" s="9">
        <v>50000</v>
      </c>
      <c r="D61" s="10">
        <v>150000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f t="shared" si="9"/>
        <v>0</v>
      </c>
    </row>
    <row r="62" spans="1:18" ht="37.5" customHeight="1">
      <c r="A62" s="7" t="s">
        <v>92</v>
      </c>
      <c r="B62" s="8" t="s">
        <v>93</v>
      </c>
      <c r="C62" s="9">
        <v>50000</v>
      </c>
      <c r="D62" s="10">
        <v>100000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f t="shared" si="9"/>
        <v>0</v>
      </c>
    </row>
    <row r="63" spans="1:18" ht="37.5" customHeight="1">
      <c r="A63" s="7" t="s">
        <v>181</v>
      </c>
      <c r="B63" s="8" t="s">
        <v>212</v>
      </c>
      <c r="C63" s="9">
        <v>50000</v>
      </c>
      <c r="D63" s="10">
        <v>25000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f t="shared" si="9"/>
        <v>0</v>
      </c>
    </row>
    <row r="64" spans="1:18" ht="37.5" customHeight="1">
      <c r="A64" s="7" t="s">
        <v>94</v>
      </c>
      <c r="B64" s="8" t="s">
        <v>95</v>
      </c>
      <c r="C64" s="9">
        <v>35000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f t="shared" si="9"/>
        <v>0</v>
      </c>
    </row>
    <row r="65" spans="1:17" ht="37.5" customHeight="1">
      <c r="A65" s="13" t="s">
        <v>96</v>
      </c>
      <c r="B65" s="14" t="s">
        <v>97</v>
      </c>
      <c r="C65" s="10">
        <v>25000</v>
      </c>
      <c r="D65" s="10">
        <v>50000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f t="shared" si="9"/>
        <v>0</v>
      </c>
    </row>
    <row r="66" spans="1:17" ht="37.5" customHeight="1">
      <c r="A66" s="13" t="s">
        <v>218</v>
      </c>
      <c r="B66" s="14" t="s">
        <v>220</v>
      </c>
      <c r="C66" s="10">
        <v>50000</v>
      </c>
      <c r="D66" s="10">
        <v>50000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>
        <f t="shared" si="9"/>
        <v>0</v>
      </c>
    </row>
    <row r="67" spans="1:17" ht="37.5" customHeight="1">
      <c r="A67" s="13" t="s">
        <v>219</v>
      </c>
      <c r="B67" s="14" t="s">
        <v>221</v>
      </c>
      <c r="C67" s="10">
        <v>50000</v>
      </c>
      <c r="D67" s="10">
        <v>509161.9</v>
      </c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>
        <f t="shared" si="9"/>
        <v>0</v>
      </c>
    </row>
    <row r="68" spans="1:17" ht="37.5" customHeight="1">
      <c r="A68" s="13" t="s">
        <v>182</v>
      </c>
      <c r="B68" s="14" t="s">
        <v>213</v>
      </c>
      <c r="C68" s="10">
        <v>400000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f>SUM(E68:P68)</f>
        <v>0</v>
      </c>
    </row>
    <row r="69" spans="1:17" ht="37.5" customHeight="1">
      <c r="A69" s="13" t="s">
        <v>229</v>
      </c>
      <c r="B69" s="19" t="s">
        <v>230</v>
      </c>
      <c r="C69" s="10">
        <v>60000</v>
      </c>
      <c r="D69" s="10">
        <v>20000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f>SUM(E69:P69)</f>
        <v>0</v>
      </c>
    </row>
    <row r="70" spans="1:17" ht="37.5" customHeight="1">
      <c r="A70" s="18" t="s">
        <v>113</v>
      </c>
      <c r="B70" s="46" t="s">
        <v>112</v>
      </c>
      <c r="C70" s="6">
        <f>SUM(C71:C78)</f>
        <v>0</v>
      </c>
      <c r="D70" s="6">
        <f t="shared" ref="D70:Q70" si="12">SUM(D71:D78)</f>
        <v>0</v>
      </c>
      <c r="E70" s="6">
        <f t="shared" si="12"/>
        <v>0</v>
      </c>
      <c r="F70" s="6">
        <f t="shared" si="12"/>
        <v>0</v>
      </c>
      <c r="G70" s="6">
        <f t="shared" si="12"/>
        <v>0</v>
      </c>
      <c r="H70" s="6">
        <f t="shared" si="12"/>
        <v>0</v>
      </c>
      <c r="I70" s="6">
        <f t="shared" si="12"/>
        <v>0</v>
      </c>
      <c r="J70" s="6">
        <f t="shared" si="12"/>
        <v>0</v>
      </c>
      <c r="K70" s="6">
        <f t="shared" si="12"/>
        <v>0</v>
      </c>
      <c r="L70" s="6">
        <f t="shared" si="12"/>
        <v>0</v>
      </c>
      <c r="M70" s="6">
        <f t="shared" si="12"/>
        <v>0</v>
      </c>
      <c r="N70" s="6">
        <f t="shared" si="12"/>
        <v>0</v>
      </c>
      <c r="O70" s="6">
        <f t="shared" si="12"/>
        <v>0</v>
      </c>
      <c r="P70" s="6">
        <f t="shared" si="12"/>
        <v>0</v>
      </c>
      <c r="Q70" s="6">
        <f t="shared" si="12"/>
        <v>0</v>
      </c>
    </row>
    <row r="71" spans="1:17" ht="37.5" customHeight="1">
      <c r="A71" s="13" t="s">
        <v>115</v>
      </c>
      <c r="B71" s="44" t="s">
        <v>129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f t="shared" ref="Q71:Q78" si="13">SUM(D71:P71)</f>
        <v>0</v>
      </c>
    </row>
    <row r="72" spans="1:17" ht="37.5" customHeight="1">
      <c r="A72" s="13" t="s">
        <v>183</v>
      </c>
      <c r="B72" s="44" t="s">
        <v>114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f t="shared" si="13"/>
        <v>0</v>
      </c>
    </row>
    <row r="73" spans="1:17" ht="37.5" customHeight="1">
      <c r="A73" s="13" t="s">
        <v>116</v>
      </c>
      <c r="B73" s="44" t="s">
        <v>130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f t="shared" si="13"/>
        <v>0</v>
      </c>
    </row>
    <row r="74" spans="1:17" ht="37.5" customHeight="1">
      <c r="A74" s="13" t="s">
        <v>117</v>
      </c>
      <c r="B74" s="44" t="s">
        <v>131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f t="shared" si="13"/>
        <v>0</v>
      </c>
    </row>
    <row r="75" spans="1:17" ht="37.5" customHeight="1">
      <c r="A75" s="13" t="s">
        <v>118</v>
      </c>
      <c r="B75" s="44" t="s">
        <v>132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f t="shared" si="13"/>
        <v>0</v>
      </c>
    </row>
    <row r="76" spans="1:17" ht="37.5" customHeight="1">
      <c r="A76" s="13" t="s">
        <v>119</v>
      </c>
      <c r="B76" s="44" t="s">
        <v>133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f t="shared" si="13"/>
        <v>0</v>
      </c>
    </row>
    <row r="77" spans="1:17" ht="37.5" customHeight="1">
      <c r="A77" s="13" t="s">
        <v>120</v>
      </c>
      <c r="B77" s="44" t="s">
        <v>134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f t="shared" si="13"/>
        <v>0</v>
      </c>
    </row>
    <row r="78" spans="1:17" ht="37.5" customHeight="1">
      <c r="A78" s="13" t="s">
        <v>121</v>
      </c>
      <c r="B78" s="44" t="s">
        <v>135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f t="shared" si="13"/>
        <v>0</v>
      </c>
    </row>
    <row r="79" spans="1:17" ht="37.5" customHeight="1">
      <c r="A79" s="18" t="s">
        <v>122</v>
      </c>
      <c r="B79" s="46" t="s">
        <v>7</v>
      </c>
      <c r="C79" s="6">
        <f t="shared" ref="C79:Q79" si="14">SUM(C80:C85)</f>
        <v>0</v>
      </c>
      <c r="D79" s="6">
        <f t="shared" si="14"/>
        <v>0</v>
      </c>
      <c r="E79" s="6">
        <f t="shared" si="14"/>
        <v>0</v>
      </c>
      <c r="F79" s="6">
        <f t="shared" si="14"/>
        <v>0</v>
      </c>
      <c r="G79" s="6">
        <f t="shared" si="14"/>
        <v>0</v>
      </c>
      <c r="H79" s="6">
        <f t="shared" si="14"/>
        <v>0</v>
      </c>
      <c r="I79" s="6">
        <f t="shared" si="14"/>
        <v>0</v>
      </c>
      <c r="J79" s="6">
        <f t="shared" si="14"/>
        <v>0</v>
      </c>
      <c r="K79" s="6">
        <f t="shared" si="14"/>
        <v>0</v>
      </c>
      <c r="L79" s="6">
        <f t="shared" si="14"/>
        <v>0</v>
      </c>
      <c r="M79" s="6">
        <f t="shared" si="14"/>
        <v>0</v>
      </c>
      <c r="N79" s="6">
        <f t="shared" si="14"/>
        <v>0</v>
      </c>
      <c r="O79" s="6">
        <f t="shared" si="14"/>
        <v>0</v>
      </c>
      <c r="P79" s="6">
        <f t="shared" si="14"/>
        <v>0</v>
      </c>
      <c r="Q79" s="6">
        <f t="shared" si="14"/>
        <v>0</v>
      </c>
    </row>
    <row r="80" spans="1:17" ht="37.5" customHeight="1">
      <c r="A80" s="13" t="s">
        <v>123</v>
      </c>
      <c r="B80" s="44" t="s">
        <v>136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f t="shared" ref="Q80:Q83" si="15">SUM(D80:P80)</f>
        <v>0</v>
      </c>
    </row>
    <row r="81" spans="1:17" ht="37.5" customHeight="1">
      <c r="A81" s="13" t="s">
        <v>124</v>
      </c>
      <c r="B81" s="44" t="s">
        <v>137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f t="shared" si="15"/>
        <v>0</v>
      </c>
    </row>
    <row r="82" spans="1:17" ht="37.5" customHeight="1">
      <c r="A82" s="13" t="s">
        <v>125</v>
      </c>
      <c r="B82" s="44" t="s">
        <v>138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f t="shared" si="15"/>
        <v>0</v>
      </c>
    </row>
    <row r="83" spans="1:17" ht="37.5" customHeight="1">
      <c r="A83" s="13" t="s">
        <v>126</v>
      </c>
      <c r="B83" s="44" t="s">
        <v>139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f t="shared" si="15"/>
        <v>0</v>
      </c>
    </row>
    <row r="84" spans="1:17" ht="37.5" customHeight="1">
      <c r="A84" s="13" t="s">
        <v>127</v>
      </c>
      <c r="B84" s="44" t="s">
        <v>140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f t="shared" ref="Q84:Q85" si="16">SUM(D84:P84)</f>
        <v>0</v>
      </c>
    </row>
    <row r="85" spans="1:17" ht="37.5" customHeight="1">
      <c r="A85" s="13" t="s">
        <v>128</v>
      </c>
      <c r="B85" s="44" t="s">
        <v>141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f t="shared" si="16"/>
        <v>0</v>
      </c>
    </row>
    <row r="86" spans="1:17" ht="37.5" customHeight="1">
      <c r="A86" s="18" t="s">
        <v>111</v>
      </c>
      <c r="B86" s="50" t="s">
        <v>142</v>
      </c>
      <c r="C86" s="6">
        <f>SUM(C87:C91)</f>
        <v>180000</v>
      </c>
      <c r="D86" s="6">
        <f>SUM(D87:D91)</f>
        <v>570000</v>
      </c>
      <c r="E86" s="6">
        <f t="shared" ref="E86:P86" si="17">SUM(E87:E91)</f>
        <v>0</v>
      </c>
      <c r="F86" s="6">
        <f t="shared" si="17"/>
        <v>0</v>
      </c>
      <c r="G86" s="6">
        <f t="shared" si="17"/>
        <v>0</v>
      </c>
      <c r="H86" s="6">
        <f t="shared" si="17"/>
        <v>0</v>
      </c>
      <c r="I86" s="6">
        <f t="shared" si="17"/>
        <v>0</v>
      </c>
      <c r="J86" s="6">
        <f t="shared" si="17"/>
        <v>0</v>
      </c>
      <c r="K86" s="6">
        <f t="shared" si="17"/>
        <v>0</v>
      </c>
      <c r="L86" s="6">
        <f t="shared" si="17"/>
        <v>0</v>
      </c>
      <c r="M86" s="6">
        <f t="shared" si="17"/>
        <v>0</v>
      </c>
      <c r="N86" s="6">
        <f t="shared" si="17"/>
        <v>0</v>
      </c>
      <c r="O86" s="6">
        <f t="shared" si="17"/>
        <v>0</v>
      </c>
      <c r="P86" s="6">
        <f t="shared" si="17"/>
        <v>0</v>
      </c>
      <c r="Q86" s="6">
        <f>SUM(Q87:Q91)</f>
        <v>0</v>
      </c>
    </row>
    <row r="87" spans="1:17" ht="37.5" customHeight="1">
      <c r="A87" s="13" t="s">
        <v>98</v>
      </c>
      <c r="B87" s="14" t="s">
        <v>99</v>
      </c>
      <c r="C87" s="10">
        <v>50000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f>SUM(E87:P87)</f>
        <v>0</v>
      </c>
    </row>
    <row r="88" spans="1:17" ht="37.5" customHeight="1">
      <c r="A88" s="13" t="s">
        <v>100</v>
      </c>
      <c r="B88" s="14" t="s">
        <v>101</v>
      </c>
      <c r="C88" s="10">
        <v>50000</v>
      </c>
      <c r="D88" s="10">
        <v>400000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f t="shared" ref="Q88:Q91" si="18">SUM(E88:P88)</f>
        <v>0</v>
      </c>
    </row>
    <row r="89" spans="1:17" ht="37.5" customHeight="1">
      <c r="A89" s="13" t="s">
        <v>102</v>
      </c>
      <c r="B89" s="14" t="s">
        <v>103</v>
      </c>
      <c r="C89" s="10">
        <v>30000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f t="shared" si="18"/>
        <v>0</v>
      </c>
    </row>
    <row r="90" spans="1:17" ht="37.5" customHeight="1">
      <c r="A90" s="13" t="s">
        <v>232</v>
      </c>
      <c r="B90" s="14" t="s">
        <v>233</v>
      </c>
      <c r="C90" s="10">
        <v>0</v>
      </c>
      <c r="D90" s="10">
        <v>170000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f t="shared" ref="Q90" si="19">SUM(E90:P90)</f>
        <v>0</v>
      </c>
    </row>
    <row r="91" spans="1:17" ht="37.5" customHeight="1">
      <c r="A91" s="13" t="s">
        <v>104</v>
      </c>
      <c r="B91" s="14" t="s">
        <v>105</v>
      </c>
      <c r="C91" s="10">
        <v>50000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f t="shared" si="18"/>
        <v>0</v>
      </c>
    </row>
    <row r="92" spans="1:17" ht="37.5" customHeight="1">
      <c r="A92" s="20">
        <v>2.7</v>
      </c>
      <c r="B92" s="46" t="s">
        <v>152</v>
      </c>
      <c r="C92" s="6">
        <f>SUM(C93:C96)</f>
        <v>0</v>
      </c>
      <c r="D92" s="6">
        <f t="shared" ref="D92:Q92" si="20">SUM(D93:D96)</f>
        <v>0</v>
      </c>
      <c r="E92" s="6">
        <f t="shared" si="20"/>
        <v>0</v>
      </c>
      <c r="F92" s="6">
        <f t="shared" si="20"/>
        <v>0</v>
      </c>
      <c r="G92" s="6">
        <f t="shared" si="20"/>
        <v>0</v>
      </c>
      <c r="H92" s="6">
        <f t="shared" si="20"/>
        <v>0</v>
      </c>
      <c r="I92" s="6">
        <f t="shared" si="20"/>
        <v>0</v>
      </c>
      <c r="J92" s="6">
        <f t="shared" si="20"/>
        <v>0</v>
      </c>
      <c r="K92" s="6">
        <f t="shared" si="20"/>
        <v>0</v>
      </c>
      <c r="L92" s="6">
        <f t="shared" si="20"/>
        <v>0</v>
      </c>
      <c r="M92" s="6">
        <f t="shared" si="20"/>
        <v>0</v>
      </c>
      <c r="N92" s="6">
        <f t="shared" si="20"/>
        <v>0</v>
      </c>
      <c r="O92" s="6">
        <f t="shared" si="20"/>
        <v>0</v>
      </c>
      <c r="P92" s="6">
        <f t="shared" si="20"/>
        <v>0</v>
      </c>
      <c r="Q92" s="6">
        <f t="shared" si="20"/>
        <v>0</v>
      </c>
    </row>
    <row r="93" spans="1:17" ht="37.5" customHeight="1">
      <c r="A93" s="13" t="s">
        <v>151</v>
      </c>
      <c r="B93" s="44" t="s">
        <v>153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f>SUM(D93:P93)</f>
        <v>0</v>
      </c>
    </row>
    <row r="94" spans="1:17" ht="37.5" customHeight="1">
      <c r="A94" s="13" t="s">
        <v>143</v>
      </c>
      <c r="B94" s="44" t="s">
        <v>154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f>SUM(D94:P94)</f>
        <v>0</v>
      </c>
    </row>
    <row r="95" spans="1:17" ht="37.5" customHeight="1">
      <c r="A95" s="13" t="s">
        <v>144</v>
      </c>
      <c r="B95" s="44" t="s">
        <v>155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f>SUM(D95:P95)</f>
        <v>0</v>
      </c>
    </row>
    <row r="96" spans="1:17" ht="37.5" customHeight="1">
      <c r="A96" s="13" t="s">
        <v>145</v>
      </c>
      <c r="B96" s="44" t="s">
        <v>156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f>SUM(D96:P96)</f>
        <v>0</v>
      </c>
    </row>
    <row r="97" spans="1:17" ht="37.5" customHeight="1">
      <c r="A97" s="20">
        <v>2.8</v>
      </c>
      <c r="B97" s="46" t="s">
        <v>157</v>
      </c>
      <c r="C97" s="6">
        <f>SUM(C98:C99)</f>
        <v>0</v>
      </c>
      <c r="D97" s="6">
        <f t="shared" ref="D97:Q97" si="21">SUM(D98:D99)</f>
        <v>0</v>
      </c>
      <c r="E97" s="6">
        <f t="shared" si="21"/>
        <v>0</v>
      </c>
      <c r="F97" s="6">
        <f t="shared" si="21"/>
        <v>0</v>
      </c>
      <c r="G97" s="6">
        <f t="shared" si="21"/>
        <v>0</v>
      </c>
      <c r="H97" s="6">
        <f t="shared" si="21"/>
        <v>0</v>
      </c>
      <c r="I97" s="6">
        <f t="shared" si="21"/>
        <v>0</v>
      </c>
      <c r="J97" s="6">
        <f t="shared" si="21"/>
        <v>0</v>
      </c>
      <c r="K97" s="6">
        <f t="shared" si="21"/>
        <v>0</v>
      </c>
      <c r="L97" s="6">
        <f t="shared" si="21"/>
        <v>0</v>
      </c>
      <c r="M97" s="6">
        <f t="shared" si="21"/>
        <v>0</v>
      </c>
      <c r="N97" s="6">
        <f t="shared" si="21"/>
        <v>0</v>
      </c>
      <c r="O97" s="6">
        <f t="shared" si="21"/>
        <v>0</v>
      </c>
      <c r="P97" s="6">
        <f t="shared" si="21"/>
        <v>0</v>
      </c>
      <c r="Q97" s="6">
        <f t="shared" si="21"/>
        <v>0</v>
      </c>
    </row>
    <row r="98" spans="1:17" ht="37.5" customHeight="1">
      <c r="A98" s="13" t="s">
        <v>146</v>
      </c>
      <c r="B98" s="44" t="s">
        <v>158</v>
      </c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>
        <f>SUM(D98:P98)</f>
        <v>0</v>
      </c>
    </row>
    <row r="99" spans="1:17" ht="37.5" customHeight="1">
      <c r="A99" s="13" t="s">
        <v>147</v>
      </c>
      <c r="B99" s="44" t="s">
        <v>159</v>
      </c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>
        <f>SUM(D99:P99)</f>
        <v>0</v>
      </c>
    </row>
    <row r="100" spans="1:17" ht="37.5" customHeight="1">
      <c r="A100" s="20">
        <v>2.9</v>
      </c>
      <c r="B100" s="46" t="s">
        <v>160</v>
      </c>
      <c r="C100" s="6">
        <f>SUM(C101:C103)</f>
        <v>0</v>
      </c>
      <c r="D100" s="6">
        <f t="shared" ref="D100:Q100" si="22">SUM(D101:D103)</f>
        <v>0</v>
      </c>
      <c r="E100" s="6">
        <f t="shared" si="22"/>
        <v>0</v>
      </c>
      <c r="F100" s="6">
        <f t="shared" si="22"/>
        <v>0</v>
      </c>
      <c r="G100" s="6">
        <f t="shared" si="22"/>
        <v>0</v>
      </c>
      <c r="H100" s="6">
        <f t="shared" si="22"/>
        <v>0</v>
      </c>
      <c r="I100" s="6">
        <f t="shared" si="22"/>
        <v>0</v>
      </c>
      <c r="J100" s="6">
        <f t="shared" si="22"/>
        <v>0</v>
      </c>
      <c r="K100" s="6">
        <f t="shared" si="22"/>
        <v>0</v>
      </c>
      <c r="L100" s="6">
        <f t="shared" si="22"/>
        <v>0</v>
      </c>
      <c r="M100" s="6">
        <f t="shared" si="22"/>
        <v>0</v>
      </c>
      <c r="N100" s="6">
        <f t="shared" si="22"/>
        <v>0</v>
      </c>
      <c r="O100" s="6">
        <f t="shared" si="22"/>
        <v>0</v>
      </c>
      <c r="P100" s="6">
        <f t="shared" si="22"/>
        <v>0</v>
      </c>
      <c r="Q100" s="6">
        <f t="shared" si="22"/>
        <v>0</v>
      </c>
    </row>
    <row r="101" spans="1:17" ht="37.5" customHeight="1">
      <c r="A101" s="13" t="s">
        <v>148</v>
      </c>
      <c r="B101" s="44" t="s">
        <v>165</v>
      </c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>
        <f>SUM(D101:P101)</f>
        <v>0</v>
      </c>
    </row>
    <row r="102" spans="1:17" ht="37.5" customHeight="1">
      <c r="A102" s="13" t="s">
        <v>149</v>
      </c>
      <c r="B102" s="44" t="s">
        <v>166</v>
      </c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>
        <f>SUM(D102:P102)</f>
        <v>0</v>
      </c>
    </row>
    <row r="103" spans="1:17" ht="37.5" customHeight="1">
      <c r="A103" s="13" t="s">
        <v>150</v>
      </c>
      <c r="B103" s="44" t="s">
        <v>167</v>
      </c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>
        <f>SUM(D103:P103)</f>
        <v>0</v>
      </c>
    </row>
    <row r="104" spans="1:17" ht="37.5" customHeight="1">
      <c r="A104" s="21">
        <v>4</v>
      </c>
      <c r="B104" s="46" t="s">
        <v>8</v>
      </c>
      <c r="C104" s="6">
        <f>SUM(C105:C107)</f>
        <v>0</v>
      </c>
      <c r="D104" s="6">
        <f t="shared" ref="D104:Q104" si="23">SUM(D105:D107)</f>
        <v>0</v>
      </c>
      <c r="E104" s="6">
        <f t="shared" si="23"/>
        <v>0</v>
      </c>
      <c r="F104" s="6">
        <f t="shared" si="23"/>
        <v>0</v>
      </c>
      <c r="G104" s="6">
        <f t="shared" si="23"/>
        <v>0</v>
      </c>
      <c r="H104" s="6">
        <f t="shared" si="23"/>
        <v>0</v>
      </c>
      <c r="I104" s="6">
        <f t="shared" si="23"/>
        <v>0</v>
      </c>
      <c r="J104" s="6">
        <f t="shared" si="23"/>
        <v>0</v>
      </c>
      <c r="K104" s="6">
        <f t="shared" si="23"/>
        <v>0</v>
      </c>
      <c r="L104" s="6">
        <f t="shared" si="23"/>
        <v>0</v>
      </c>
      <c r="M104" s="6">
        <f t="shared" si="23"/>
        <v>0</v>
      </c>
      <c r="N104" s="6">
        <f t="shared" si="23"/>
        <v>0</v>
      </c>
      <c r="O104" s="6">
        <f t="shared" si="23"/>
        <v>0</v>
      </c>
      <c r="P104" s="6">
        <f t="shared" si="23"/>
        <v>0</v>
      </c>
      <c r="Q104" s="6">
        <f t="shared" si="23"/>
        <v>0</v>
      </c>
    </row>
    <row r="105" spans="1:17" ht="37.5" customHeight="1">
      <c r="A105" s="3">
        <v>4.0999999999999996</v>
      </c>
      <c r="B105" s="44" t="s">
        <v>168</v>
      </c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>
        <f>SUM(D105:P105)</f>
        <v>0</v>
      </c>
    </row>
    <row r="106" spans="1:17" ht="37.5" customHeight="1">
      <c r="A106" s="13" t="s">
        <v>161</v>
      </c>
      <c r="B106" s="44" t="s">
        <v>169</v>
      </c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>
        <f>SUM(D106:P106)</f>
        <v>0</v>
      </c>
    </row>
    <row r="107" spans="1:17" ht="37.5" customHeight="1">
      <c r="A107" s="13" t="s">
        <v>162</v>
      </c>
      <c r="B107" s="44" t="s">
        <v>170</v>
      </c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>
        <f>SUM(D107:P107)</f>
        <v>0</v>
      </c>
    </row>
    <row r="108" spans="1:17" ht="37.5" customHeight="1">
      <c r="A108" s="20">
        <v>4.2</v>
      </c>
      <c r="B108" s="46" t="s">
        <v>9</v>
      </c>
      <c r="C108" s="6">
        <f>SUM(C109:C112)</f>
        <v>0</v>
      </c>
      <c r="D108" s="6">
        <f t="shared" ref="D108:Q108" si="24">SUM(D109:D112)</f>
        <v>0</v>
      </c>
      <c r="E108" s="6">
        <f t="shared" si="24"/>
        <v>0</v>
      </c>
      <c r="F108" s="6">
        <f t="shared" si="24"/>
        <v>0</v>
      </c>
      <c r="G108" s="6">
        <f t="shared" si="24"/>
        <v>0</v>
      </c>
      <c r="H108" s="6">
        <f t="shared" si="24"/>
        <v>0</v>
      </c>
      <c r="I108" s="6">
        <f t="shared" si="24"/>
        <v>0</v>
      </c>
      <c r="J108" s="6">
        <f t="shared" si="24"/>
        <v>0</v>
      </c>
      <c r="K108" s="6">
        <f t="shared" si="24"/>
        <v>0</v>
      </c>
      <c r="L108" s="6">
        <f t="shared" si="24"/>
        <v>0</v>
      </c>
      <c r="M108" s="6">
        <f t="shared" si="24"/>
        <v>0</v>
      </c>
      <c r="N108" s="6">
        <f t="shared" si="24"/>
        <v>0</v>
      </c>
      <c r="O108" s="6">
        <f t="shared" si="24"/>
        <v>0</v>
      </c>
      <c r="P108" s="6">
        <f t="shared" si="24"/>
        <v>0</v>
      </c>
      <c r="Q108" s="6">
        <f t="shared" si="24"/>
        <v>0</v>
      </c>
    </row>
    <row r="109" spans="1:17" ht="37.5" customHeight="1">
      <c r="A109" s="3" t="s">
        <v>163</v>
      </c>
      <c r="B109" s="44" t="s">
        <v>171</v>
      </c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>
        <f>SUM(D109:P109)</f>
        <v>0</v>
      </c>
    </row>
    <row r="110" spans="1:17" ht="37.5" customHeight="1">
      <c r="A110" s="3" t="s">
        <v>164</v>
      </c>
      <c r="B110" s="44" t="s">
        <v>172</v>
      </c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>
        <f>SUM(D110:P110)</f>
        <v>0</v>
      </c>
    </row>
    <row r="111" spans="1:17" ht="37.5" customHeight="1">
      <c r="A111" s="3">
        <v>4.3</v>
      </c>
      <c r="B111" s="44" t="s">
        <v>174</v>
      </c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>
        <f>SUM(D111:P111)</f>
        <v>0</v>
      </c>
    </row>
    <row r="112" spans="1:17" ht="37.5" customHeight="1">
      <c r="A112" s="3" t="s">
        <v>173</v>
      </c>
      <c r="B112" s="44" t="s">
        <v>175</v>
      </c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>
        <f>SUM(D112:P112)</f>
        <v>0</v>
      </c>
    </row>
    <row r="113" spans="1:17" ht="37.5" customHeight="1">
      <c r="A113" s="63" t="s">
        <v>10</v>
      </c>
      <c r="B113" s="63"/>
      <c r="C113" s="4">
        <f>+C104+C8</f>
        <v>50000000</v>
      </c>
      <c r="D113" s="4">
        <f>+D104+D8</f>
        <v>11317734.9</v>
      </c>
      <c r="E113" s="4">
        <f t="shared" ref="E113:Q113" si="25">+E9+E22+E50+E70+E79+E86+E92+E97+E100+E104+E108</f>
        <v>2487948.6100000003</v>
      </c>
      <c r="F113" s="4">
        <f t="shared" si="25"/>
        <v>2576647.3199999998</v>
      </c>
      <c r="G113" s="4">
        <f t="shared" si="25"/>
        <v>4514073.41</v>
      </c>
      <c r="H113" s="4">
        <f t="shared" si="25"/>
        <v>0</v>
      </c>
      <c r="I113" s="4">
        <f t="shared" si="25"/>
        <v>0</v>
      </c>
      <c r="J113" s="4">
        <f t="shared" si="25"/>
        <v>0</v>
      </c>
      <c r="K113" s="4">
        <f t="shared" si="25"/>
        <v>0</v>
      </c>
      <c r="L113" s="4">
        <f t="shared" si="25"/>
        <v>0</v>
      </c>
      <c r="M113" s="4">
        <f t="shared" si="25"/>
        <v>0</v>
      </c>
      <c r="N113" s="4">
        <f t="shared" si="25"/>
        <v>0</v>
      </c>
      <c r="O113" s="4">
        <f t="shared" si="25"/>
        <v>0</v>
      </c>
      <c r="P113" s="4">
        <f t="shared" si="25"/>
        <v>0</v>
      </c>
      <c r="Q113" s="4">
        <f t="shared" si="25"/>
        <v>9578669.3399999999</v>
      </c>
    </row>
    <row r="114" spans="1:17" ht="21">
      <c r="B114" s="47" t="s">
        <v>199</v>
      </c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</row>
    <row r="115" spans="1:17" ht="21">
      <c r="B115" s="35" t="s">
        <v>200</v>
      </c>
      <c r="C115" s="23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</row>
    <row r="116" spans="1:17" ht="42">
      <c r="B116" s="35" t="s">
        <v>201</v>
      </c>
      <c r="C116" s="22"/>
      <c r="D116" s="22"/>
      <c r="E116" s="22"/>
      <c r="F116" s="22"/>
      <c r="G116" s="22"/>
      <c r="H116" s="24"/>
      <c r="I116" s="22"/>
      <c r="L116" s="24"/>
      <c r="M116" s="24"/>
      <c r="N116" s="24"/>
      <c r="O116" s="24"/>
      <c r="P116" s="24"/>
    </row>
    <row r="117" spans="1:17" ht="21">
      <c r="B117" s="35" t="s">
        <v>202</v>
      </c>
      <c r="C117" s="22"/>
      <c r="D117" s="24"/>
      <c r="E117" s="22"/>
      <c r="F117" s="22"/>
      <c r="G117" s="22"/>
      <c r="H117" s="22"/>
      <c r="I117" s="22"/>
      <c r="L117" s="22"/>
      <c r="M117" s="22"/>
      <c r="N117" s="22"/>
      <c r="O117" s="22"/>
      <c r="P117" s="22"/>
    </row>
    <row r="118" spans="1:17" ht="21">
      <c r="B118" s="35" t="s">
        <v>203</v>
      </c>
      <c r="C118" s="22"/>
      <c r="D118" s="22"/>
      <c r="E118" s="22"/>
      <c r="F118" s="22"/>
      <c r="G118" s="22"/>
      <c r="H118" s="22"/>
      <c r="I118" s="22"/>
      <c r="L118" s="22"/>
      <c r="M118" s="22"/>
      <c r="N118" s="22"/>
      <c r="O118" s="22"/>
      <c r="P118" s="22"/>
    </row>
    <row r="119" spans="1:17" ht="21">
      <c r="B119" s="35" t="s">
        <v>204</v>
      </c>
      <c r="C119" s="22"/>
      <c r="D119" s="22"/>
      <c r="E119" s="22"/>
      <c r="F119" s="22"/>
      <c r="G119" s="22"/>
      <c r="H119" s="22"/>
      <c r="I119" s="22"/>
      <c r="L119" s="22"/>
      <c r="M119" s="22"/>
      <c r="N119" s="22"/>
      <c r="O119" s="22"/>
      <c r="P119" s="22"/>
    </row>
    <row r="120" spans="1:17" ht="21">
      <c r="B120" s="35" t="s">
        <v>205</v>
      </c>
      <c r="C120" s="25"/>
      <c r="D120" s="22"/>
      <c r="E120" s="22"/>
      <c r="F120" s="22"/>
      <c r="G120" s="22"/>
      <c r="H120" s="22"/>
      <c r="I120" s="22"/>
      <c r="L120" s="22"/>
      <c r="M120" s="22"/>
      <c r="N120" s="22"/>
      <c r="O120" s="22"/>
      <c r="P120" s="22"/>
    </row>
    <row r="121" spans="1:17" ht="21">
      <c r="B121" s="35"/>
      <c r="C121" s="25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</row>
    <row r="122" spans="1:17" s="16" customFormat="1" ht="21">
      <c r="A122" s="3"/>
      <c r="B122" s="25" t="s">
        <v>11</v>
      </c>
      <c r="C122" s="25"/>
      <c r="D122" s="27"/>
      <c r="G122" s="61" t="s">
        <v>208</v>
      </c>
      <c r="H122" s="61"/>
      <c r="K122" s="29"/>
      <c r="L122" s="29"/>
      <c r="M122" s="29"/>
      <c r="N122" s="54" t="s">
        <v>12</v>
      </c>
      <c r="O122" s="54"/>
      <c r="P122" s="29"/>
    </row>
    <row r="123" spans="1:17" s="16" customFormat="1" ht="21">
      <c r="A123" s="3"/>
      <c r="B123" s="26"/>
      <c r="C123" s="25"/>
      <c r="D123" s="27"/>
      <c r="G123" s="28"/>
      <c r="H123" s="28"/>
      <c r="K123" s="29"/>
      <c r="L123" s="29"/>
      <c r="M123" s="29"/>
      <c r="N123" s="29"/>
      <c r="O123" s="29"/>
      <c r="P123" s="29"/>
    </row>
    <row r="124" spans="1:17" s="16" customFormat="1" ht="21">
      <c r="A124" s="3"/>
      <c r="B124" s="26"/>
      <c r="C124" s="25"/>
      <c r="D124" s="27"/>
      <c r="G124" s="28"/>
      <c r="H124" s="28"/>
      <c r="K124" s="29"/>
      <c r="L124" s="29"/>
      <c r="M124" s="29"/>
      <c r="N124" s="29"/>
      <c r="O124" s="29"/>
      <c r="P124" s="29"/>
    </row>
    <row r="125" spans="1:17" ht="21">
      <c r="B125" s="30"/>
      <c r="C125" s="22"/>
      <c r="D125" s="22"/>
      <c r="K125" s="22"/>
      <c r="L125" s="22"/>
      <c r="M125" s="22"/>
      <c r="O125" s="22"/>
      <c r="P125" s="22"/>
    </row>
    <row r="126" spans="1:17" ht="21">
      <c r="B126" s="30"/>
      <c r="C126" s="22"/>
      <c r="D126" s="22"/>
      <c r="K126" s="22"/>
      <c r="L126" s="22"/>
      <c r="M126" s="22"/>
      <c r="O126" s="22"/>
      <c r="P126" s="22"/>
    </row>
    <row r="127" spans="1:17" ht="21">
      <c r="B127" s="48" t="s">
        <v>234</v>
      </c>
      <c r="C127" s="22"/>
      <c r="D127" s="22"/>
      <c r="G127" s="62" t="s">
        <v>214</v>
      </c>
      <c r="H127" s="62"/>
      <c r="K127" s="31"/>
      <c r="L127" s="31"/>
      <c r="M127" s="31"/>
      <c r="N127" s="55" t="s">
        <v>206</v>
      </c>
      <c r="O127" s="55"/>
      <c r="P127" s="31"/>
    </row>
    <row r="128" spans="1:17" ht="66" customHeight="1">
      <c r="B128" s="32" t="s">
        <v>235</v>
      </c>
      <c r="C128" s="22"/>
      <c r="D128" s="22"/>
      <c r="G128" s="56" t="s">
        <v>209</v>
      </c>
      <c r="H128" s="56"/>
      <c r="K128" s="32"/>
      <c r="L128" s="32"/>
      <c r="M128" s="32"/>
      <c r="N128" s="56" t="s">
        <v>207</v>
      </c>
      <c r="O128" s="56"/>
      <c r="P128" s="32"/>
    </row>
    <row r="129" spans="1:16" ht="37.5" customHeight="1">
      <c r="B129" s="33"/>
      <c r="C129" s="22"/>
      <c r="E129" s="60"/>
      <c r="F129" s="60"/>
      <c r="G129" s="33"/>
      <c r="H129" s="22"/>
      <c r="I129" s="22"/>
      <c r="J129" s="22"/>
      <c r="K129" s="22"/>
      <c r="L129" s="22"/>
      <c r="M129" s="22"/>
      <c r="N129" s="22"/>
      <c r="O129" s="22"/>
      <c r="P129" s="22"/>
    </row>
    <row r="130" spans="1:16" ht="37.5" customHeight="1">
      <c r="B130" s="30"/>
      <c r="H130" s="28"/>
      <c r="I130" s="28"/>
      <c r="J130" s="28"/>
      <c r="K130" s="28"/>
      <c r="L130" s="28"/>
      <c r="M130" s="28"/>
      <c r="N130" s="28"/>
      <c r="O130" s="28"/>
      <c r="P130" s="28"/>
    </row>
    <row r="131" spans="1:16" ht="37.5" customHeight="1">
      <c r="A131" s="13"/>
    </row>
    <row r="132" spans="1:16" ht="37.5" customHeight="1">
      <c r="B132" s="30"/>
    </row>
    <row r="133" spans="1:16" ht="37.5" customHeight="1">
      <c r="B133" s="30"/>
      <c r="H133" s="34"/>
      <c r="I133" s="34"/>
      <c r="J133" s="34"/>
      <c r="K133" s="34"/>
      <c r="L133" s="34"/>
      <c r="M133" s="34"/>
      <c r="N133" s="34"/>
      <c r="O133" s="34"/>
      <c r="P133" s="34"/>
    </row>
    <row r="134" spans="1:16" ht="37.5" customHeight="1">
      <c r="B134" s="30"/>
      <c r="H134" s="32"/>
      <c r="I134" s="32"/>
      <c r="J134" s="32"/>
      <c r="K134" s="32"/>
      <c r="L134" s="32"/>
      <c r="M134" s="32"/>
      <c r="N134" s="32"/>
      <c r="O134" s="32"/>
      <c r="P134" s="32"/>
    </row>
    <row r="135" spans="1:16" ht="37.5" customHeight="1">
      <c r="B135" s="35"/>
      <c r="H135" s="33"/>
      <c r="I135" s="33"/>
      <c r="J135" s="33"/>
      <c r="K135" s="33"/>
      <c r="L135" s="33"/>
      <c r="M135" s="33"/>
      <c r="N135" s="33"/>
      <c r="O135" s="33"/>
      <c r="P135" s="33"/>
    </row>
    <row r="136" spans="1:16" ht="37.5" customHeight="1">
      <c r="B136" s="35"/>
    </row>
    <row r="137" spans="1:16" ht="37.5" customHeight="1">
      <c r="B137" s="35"/>
    </row>
    <row r="138" spans="1:16" ht="37.5" customHeight="1">
      <c r="B138" s="35"/>
    </row>
    <row r="139" spans="1:16" ht="37.5" customHeight="1">
      <c r="B139" s="35"/>
    </row>
    <row r="140" spans="1:16" ht="37.5" customHeight="1">
      <c r="B140" s="35"/>
    </row>
    <row r="141" spans="1:16" ht="37.5" customHeight="1">
      <c r="B141" s="35"/>
    </row>
    <row r="142" spans="1:16" ht="37.5" customHeight="1">
      <c r="B142" s="35"/>
    </row>
    <row r="143" spans="1:16" ht="37.5" customHeight="1">
      <c r="B143" s="35"/>
      <c r="G143" s="36"/>
      <c r="H143" s="36"/>
    </row>
    <row r="144" spans="1:16" ht="37.5" customHeight="1">
      <c r="B144" s="35"/>
    </row>
    <row r="145" spans="2:2" ht="37.5" customHeight="1">
      <c r="B145" s="35"/>
    </row>
    <row r="146" spans="2:2" ht="37.5" customHeight="1">
      <c r="B146" s="35"/>
    </row>
    <row r="147" spans="2:2" ht="37.5" customHeight="1">
      <c r="B147" s="35"/>
    </row>
    <row r="148" spans="2:2" ht="37.5" customHeight="1">
      <c r="B148" s="35"/>
    </row>
    <row r="149" spans="2:2" ht="37.5" customHeight="1">
      <c r="B149" s="35"/>
    </row>
    <row r="150" spans="2:2" ht="37.5" customHeight="1">
      <c r="B150" s="35"/>
    </row>
    <row r="151" spans="2:2" ht="37.5" customHeight="1">
      <c r="B151" s="35"/>
    </row>
    <row r="152" spans="2:2" ht="37.5" customHeight="1">
      <c r="B152" s="35"/>
    </row>
    <row r="153" spans="2:2" ht="37.5" customHeight="1">
      <c r="B153" s="35"/>
    </row>
  </sheetData>
  <mergeCells count="14">
    <mergeCell ref="E129:F129"/>
    <mergeCell ref="G122:H122"/>
    <mergeCell ref="G127:H127"/>
    <mergeCell ref="G128:H128"/>
    <mergeCell ref="A113:B113"/>
    <mergeCell ref="N122:O122"/>
    <mergeCell ref="N127:O127"/>
    <mergeCell ref="N128:O128"/>
    <mergeCell ref="A6:Q6"/>
    <mergeCell ref="A1:Q1"/>
    <mergeCell ref="A2:Q2"/>
    <mergeCell ref="A3:Q3"/>
    <mergeCell ref="A4:Q4"/>
    <mergeCell ref="A5:Q5"/>
  </mergeCells>
  <phoneticPr fontId="3" type="noConversion"/>
  <pageMargins left="0.23622047244094491" right="0.23622047244094491" top="0.74803149606299213" bottom="0.74803149606299213" header="0.31496062992125984" footer="0.31496062992125984"/>
  <pageSetup paperSize="5" scale="33" fitToHeight="0" orientation="landscape" horizontalDpi="300" verticalDpi="300" r:id="rId1"/>
  <rowBreaks count="1" manualBreakCount="1">
    <brk id="4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 2026</vt:lpstr>
      <vt:lpstr>'Plantilla Presupuesto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 &amp; Financiera</dc:creator>
  <cp:lastModifiedBy>Cecilia Robles</cp:lastModifiedBy>
  <cp:lastPrinted>2026-04-07T15:09:10Z</cp:lastPrinted>
  <dcterms:created xsi:type="dcterms:W3CDTF">2023-05-31T18:15:45Z</dcterms:created>
  <dcterms:modified xsi:type="dcterms:W3CDTF">2026-04-15T15:51:57Z</dcterms:modified>
</cp:coreProperties>
</file>