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9c8460ef9a99be0f/Escritorio/Transparencia/Presupuesto/EJECUCION PRESUPUESTARIA/2025/"/>
    </mc:Choice>
  </mc:AlternateContent>
  <xr:revisionPtr revIDLastSave="0" documentId="8_{B50A50DF-7CFA-4179-BFC3-69F1499BC8E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antilla Presupuesto 2025" sheetId="3" r:id="rId1"/>
  </sheets>
  <definedNames>
    <definedName name="_xlnm.Print_Area" localSheetId="0">'Plantilla Presupuesto 2025'!$A$1:$Q$123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3" l="1"/>
  <c r="E9" i="3"/>
  <c r="F9" i="3"/>
  <c r="G9" i="3"/>
  <c r="H9" i="3"/>
  <c r="I9" i="3"/>
  <c r="J9" i="3"/>
  <c r="K9" i="3"/>
  <c r="L9" i="3"/>
  <c r="M9" i="3"/>
  <c r="N9" i="3"/>
  <c r="O9" i="3"/>
  <c r="P9" i="3"/>
  <c r="Q9" i="3"/>
  <c r="C64" i="3"/>
  <c r="E23" i="3"/>
  <c r="E10" i="3"/>
  <c r="Q11" i="3"/>
  <c r="Q12" i="3"/>
  <c r="Q13" i="3"/>
  <c r="Q14" i="3"/>
  <c r="Q15" i="3"/>
  <c r="Q16" i="3"/>
  <c r="Q17" i="3"/>
  <c r="Q18" i="3"/>
  <c r="Q19" i="3"/>
  <c r="Q20" i="3"/>
  <c r="Q21" i="3"/>
  <c r="Q22" i="3"/>
  <c r="C47" i="3"/>
  <c r="C10" i="3"/>
  <c r="Q10" i="3" l="1"/>
  <c r="Q105" i="3"/>
  <c r="Q104" i="3"/>
  <c r="Q103" i="3"/>
  <c r="Q102" i="3"/>
  <c r="Q100" i="3"/>
  <c r="Q99" i="3"/>
  <c r="Q98" i="3"/>
  <c r="Q95" i="3"/>
  <c r="Q96" i="3"/>
  <c r="Q94" i="3"/>
  <c r="Q92" i="3"/>
  <c r="Q91" i="3"/>
  <c r="Q89" i="3"/>
  <c r="Q88" i="3"/>
  <c r="Q87" i="3"/>
  <c r="Q86" i="3"/>
  <c r="Q84" i="3"/>
  <c r="Q83" i="3"/>
  <c r="Q82" i="3"/>
  <c r="Q81" i="3"/>
  <c r="Q79" i="3"/>
  <c r="Q78" i="3"/>
  <c r="Q77" i="3"/>
  <c r="Q76" i="3"/>
  <c r="Q75" i="3"/>
  <c r="Q74" i="3"/>
  <c r="Q72" i="3"/>
  <c r="Q71" i="3"/>
  <c r="Q70" i="3"/>
  <c r="Q69" i="3"/>
  <c r="Q68" i="3"/>
  <c r="Q67" i="3"/>
  <c r="Q66" i="3"/>
  <c r="Q65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6" i="3"/>
  <c r="Q45" i="3"/>
  <c r="Q44" i="3"/>
  <c r="Q43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C27" i="3"/>
  <c r="C23" i="3" s="1"/>
  <c r="D23" i="3"/>
  <c r="F23" i="3"/>
  <c r="H23" i="3"/>
  <c r="J23" i="3"/>
  <c r="L23" i="3"/>
  <c r="N23" i="3"/>
  <c r="P23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D106" i="3" s="1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P64" i="3"/>
  <c r="O64" i="3"/>
  <c r="N64" i="3"/>
  <c r="M64" i="3"/>
  <c r="L64" i="3"/>
  <c r="K64" i="3"/>
  <c r="J64" i="3"/>
  <c r="I64" i="3"/>
  <c r="H64" i="3"/>
  <c r="G64" i="3"/>
  <c r="F64" i="3"/>
  <c r="E64" i="3"/>
  <c r="D64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O23" i="3"/>
  <c r="K23" i="3"/>
  <c r="G23" i="3"/>
  <c r="M23" i="3"/>
  <c r="I23" i="3"/>
  <c r="P10" i="3"/>
  <c r="O10" i="3"/>
  <c r="N10" i="3"/>
  <c r="M10" i="3"/>
  <c r="L10" i="3"/>
  <c r="K10" i="3"/>
  <c r="J10" i="3"/>
  <c r="I10" i="3"/>
  <c r="H10" i="3"/>
  <c r="G10" i="3"/>
  <c r="F10" i="3"/>
  <c r="D10" i="3"/>
  <c r="C80" i="3"/>
  <c r="C101" i="3"/>
  <c r="C97" i="3"/>
  <c r="C93" i="3"/>
  <c r="C90" i="3"/>
  <c r="C85" i="3"/>
  <c r="C73" i="3"/>
  <c r="E106" i="3" l="1"/>
  <c r="Q90" i="3"/>
  <c r="Q23" i="3"/>
  <c r="Q47" i="3"/>
  <c r="Q73" i="3"/>
  <c r="Q80" i="3"/>
  <c r="Q85" i="3"/>
  <c r="Q93" i="3"/>
  <c r="Q101" i="3"/>
  <c r="Q64" i="3"/>
  <c r="H106" i="3"/>
  <c r="L106" i="3"/>
  <c r="I106" i="3"/>
  <c r="G106" i="3"/>
  <c r="K106" i="3"/>
  <c r="O106" i="3"/>
  <c r="P106" i="3"/>
  <c r="M106" i="3"/>
  <c r="F106" i="3"/>
  <c r="J106" i="3"/>
  <c r="N106" i="3"/>
  <c r="Q97" i="3"/>
  <c r="C106" i="3"/>
  <c r="Q106" i="3" l="1"/>
</calcChain>
</file>

<file path=xl/sharedStrings.xml><?xml version="1.0" encoding="utf-8"?>
<sst xmlns="http://schemas.openxmlformats.org/spreadsheetml/2006/main" count="222" uniqueCount="222">
  <si>
    <t>Ministerio de Medio Ambiente y Recursos Naturales</t>
  </si>
  <si>
    <t>FONDO NACIONAL PARA EL MEDIO AMBIENTE Y RECURSOS NATURALES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</si>
  <si>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</si>
  <si>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</si>
  <si>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</si>
  <si>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</si>
  <si>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</si>
  <si>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 xml:space="preserve">   2.5 - TRANSFERENCIAS DE CAPITAL</t>
  </si>
  <si>
    <t>4 - APLICACIONES FINANCIERAS</t>
  </si>
  <si>
    <t xml:space="preserve">    4.2 - DISMINUCIÓN DE PASIVOS</t>
  </si>
  <si>
    <t>TOTAL GENERAL</t>
  </si>
  <si>
    <t>Preparado por:</t>
  </si>
  <si>
    <t>Revisado por:</t>
  </si>
  <si>
    <t xml:space="preserve">Encargada de Contabilidad </t>
  </si>
  <si>
    <t>AÑO 2025</t>
  </si>
  <si>
    <t>2.1.1.1.01</t>
  </si>
  <si>
    <t>2.1.1.2.08</t>
  </si>
  <si>
    <t>2.1.1.2.11</t>
  </si>
  <si>
    <t>Interinato</t>
  </si>
  <si>
    <t>2.1.1.4.01</t>
  </si>
  <si>
    <t>Sueldo Anual No. 13</t>
  </si>
  <si>
    <t>2.1.1.5.03</t>
  </si>
  <si>
    <t>Prestaciones Laboral por desvinculacion</t>
  </si>
  <si>
    <t>2.1.1.5.04</t>
  </si>
  <si>
    <t>Proporción de Vacaciones no disfrutada</t>
  </si>
  <si>
    <t xml:space="preserve">2.1.2.2.06 </t>
  </si>
  <si>
    <t>Incentivo por Rendimiento Individual</t>
  </si>
  <si>
    <t>2.1.2.2.10</t>
  </si>
  <si>
    <t>Comprensacion de cumplimiento de indicadores MAP</t>
  </si>
  <si>
    <t>2 1 3 2 01</t>
  </si>
  <si>
    <t xml:space="preserve">Gastos de representación en el país 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</si>
  <si>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</si>
  <si>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</si>
  <si>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</si>
  <si>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</si>
  <si>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</si>
  <si>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</si>
  <si>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2.2.1.3.01</t>
  </si>
  <si>
    <t>Teléfono local</t>
  </si>
  <si>
    <t>2.2.1.4.01</t>
  </si>
  <si>
    <t>Telefax y correos</t>
  </si>
  <si>
    <t>2.2.1.5.01</t>
  </si>
  <si>
    <t>Servicio de internet y televisión por cable</t>
  </si>
  <si>
    <t>2.2.1.6.01</t>
  </si>
  <si>
    <t>Energía eléctrica</t>
  </si>
  <si>
    <t>2.2.2.2.01</t>
  </si>
  <si>
    <t>Impresión y encuadernación</t>
  </si>
  <si>
    <t>2.2.3.1.01</t>
  </si>
  <si>
    <t>Viáticos dentro del país</t>
  </si>
  <si>
    <t>2.2.3.2.01</t>
  </si>
  <si>
    <t>Viáticos fuera del país</t>
  </si>
  <si>
    <t>2.2.4.1.01</t>
  </si>
  <si>
    <t>Pasaje y Gasto de transporte</t>
  </si>
  <si>
    <t>2.2.4.4.01</t>
  </si>
  <si>
    <t>Peaje</t>
  </si>
  <si>
    <t>2.2.5.1.01</t>
  </si>
  <si>
    <t>Alquileres y rentas de edificios y locales</t>
  </si>
  <si>
    <t>2.2.6.2.01</t>
  </si>
  <si>
    <t>Seguro de bienes muebles</t>
  </si>
  <si>
    <t>2.2.6.3.01</t>
  </si>
  <si>
    <t>Seguros a Personas</t>
  </si>
  <si>
    <t>2.2.7.1.01</t>
  </si>
  <si>
    <t>Mantenimiento y reparaciones menores en edificaciones</t>
  </si>
  <si>
    <t>2.2.7.2.06</t>
  </si>
  <si>
    <t>Mantenimiento y rep. de equipos de transporte, tracción y elevación</t>
  </si>
  <si>
    <t>2.2.8.2.01</t>
  </si>
  <si>
    <t>Comisiones y Gastos</t>
  </si>
  <si>
    <t>2.2.8.5.01</t>
  </si>
  <si>
    <t>Fumigacion</t>
  </si>
  <si>
    <t>2 2 8 7 03</t>
  </si>
  <si>
    <t>Servicios de contabilidad y auditoría</t>
  </si>
  <si>
    <t>2.2.8.7.04</t>
  </si>
  <si>
    <t>Servicios de capacitacion</t>
  </si>
  <si>
    <t>2.2.8.7.05</t>
  </si>
  <si>
    <t>Servicios de informatica y sistema computarizados</t>
  </si>
  <si>
    <t>2.2.8.7.06</t>
  </si>
  <si>
    <t xml:space="preserve">Otros Servicios tecnicos y profesionales </t>
  </si>
  <si>
    <t>2.3.1.1.01</t>
  </si>
  <si>
    <t>Alimentos y bebidas para personas</t>
  </si>
  <si>
    <t>2.3.2.3.01</t>
  </si>
  <si>
    <t xml:space="preserve">Prendas y accesorios de vestir </t>
  </si>
  <si>
    <t>2.3.3.1.01</t>
  </si>
  <si>
    <t>Papel de escritorio</t>
  </si>
  <si>
    <t>2.3.3.2.01</t>
  </si>
  <si>
    <t>Papel y cartón</t>
  </si>
  <si>
    <t>2.3.4.1.01</t>
  </si>
  <si>
    <t>Producto medicinales para uso humano</t>
  </si>
  <si>
    <t>2.3.5.3.01</t>
  </si>
  <si>
    <t>Llantas y neumáticos</t>
  </si>
  <si>
    <t>2.3.7.1.01</t>
  </si>
  <si>
    <t>Gasolina</t>
  </si>
  <si>
    <t>2.3.9.1.01</t>
  </si>
  <si>
    <t>Utiles y materiales de limpieza e higiene</t>
  </si>
  <si>
    <t>2.3.9.2.01</t>
  </si>
  <si>
    <t>Utiles y materiales de escritorio, oficina e informatica</t>
  </si>
  <si>
    <t>2.3.9.2.02</t>
  </si>
  <si>
    <t>Utiles y materiales escolares y de enseñanzas</t>
  </si>
  <si>
    <t>2.3.9.5.01</t>
  </si>
  <si>
    <t>Utiles de cocina y comedor</t>
  </si>
  <si>
    <t>2.3.9.6.01</t>
  </si>
  <si>
    <t>Productos eléctricos y afines</t>
  </si>
  <si>
    <t>2.3.9.9.01</t>
  </si>
  <si>
    <t xml:space="preserve">Productos y Utiles Varios </t>
  </si>
  <si>
    <t>2.6.1.1.01</t>
  </si>
  <si>
    <t>Muebles de oficina y estantería</t>
  </si>
  <si>
    <t>2.6.1.3.01</t>
  </si>
  <si>
    <t>Equipos de Tecnologia de la informacion y comunicación</t>
  </si>
  <si>
    <t>2.6.1.4.01</t>
  </si>
  <si>
    <t>Electrodomesticos</t>
  </si>
  <si>
    <t>2.6.8.3.01</t>
  </si>
  <si>
    <t>Programas de Informatica</t>
  </si>
  <si>
    <t>GASTOS</t>
  </si>
  <si>
    <t>REMUNERACIONES Y CONTRIBUCIONES</t>
  </si>
  <si>
    <t>CONTRATACIÓN DE SERVICIOS</t>
  </si>
  <si>
    <t>2.2</t>
  </si>
  <si>
    <t xml:space="preserve">Materiales y Suministros </t>
  </si>
  <si>
    <t>2.6</t>
  </si>
  <si>
    <t>TRANSFERENCIAS CORRIENTES</t>
  </si>
  <si>
    <t>2.4</t>
  </si>
  <si>
    <t>TRANSFERENCIAS CORRIENTES AL  GOBIERNO GENERAL NACIONAL</t>
  </si>
  <si>
    <t>2.4.1</t>
  </si>
  <si>
    <t>2.4.3</t>
  </si>
  <si>
    <t>2.4.4</t>
  </si>
  <si>
    <t>2.4.5</t>
  </si>
  <si>
    <t>2.4.6</t>
  </si>
  <si>
    <t>2.4.7</t>
  </si>
  <si>
    <t>2.4.9</t>
  </si>
  <si>
    <t>2.5</t>
  </si>
  <si>
    <t>2.5.1</t>
  </si>
  <si>
    <t>2.5.2</t>
  </si>
  <si>
    <t>2.5.3</t>
  </si>
  <si>
    <t>2.5.4</t>
  </si>
  <si>
    <t>2.5.6</t>
  </si>
  <si>
    <t>2.5.9</t>
  </si>
  <si>
    <t>TRANSFERENCIAS CORRIENTES AL SECTOR PRIVADO</t>
  </si>
  <si>
    <t>TRANSFERENCIAS CORRIENTES A GOBIERNOS GENERALES LOCALES</t>
  </si>
  <si>
    <t>TRANSFERENCIAS CORRIENTES A EMPRESAS PÚBLICAS NO FINANCIERAS</t>
  </si>
  <si>
    <t>TRANSFERENCIAS CORRIENTES A INSTITUCIONES PÚBLICAS FINANCIERAS</t>
  </si>
  <si>
    <t>SUBVENCIONES</t>
  </si>
  <si>
    <t>TRANSFERENCIAS CORRIENTES AL SECTOR EXTERNO</t>
  </si>
  <si>
    <t>TRANSFERENCIAS CORRIENTES A OTRAS INSTITUCIONES PÚBLICAS</t>
  </si>
  <si>
    <t>TRANSFERENCIAS DE CAPITAL AL SECTOR PRIVADO</t>
  </si>
  <si>
    <t>TRANSFERENCIAS DE CAPITAL AL GOBIERNO GENERAL  NACIONAL</t>
  </si>
  <si>
    <t>TRANSFERENCIAS DE CAPITAL A GOBIERNOS GENERALES LOCALES</t>
  </si>
  <si>
    <t>TRANSFERENCIAS DE CAPITAL  A EMPRESAS PÚBLICAS NO FINANCIERAS</t>
  </si>
  <si>
    <t>TRANSFERENCIAS DE CAPITAL AL SECTOR EXTERNO</t>
  </si>
  <si>
    <t>TRANSFERENCIAS DE CAPITAL A OTRAS INSTITUCIONES PÚBLICAS</t>
  </si>
  <si>
    <t xml:space="preserve"> BIENES MUEBLES, INMUEBLES E INTANGIBLE S</t>
  </si>
  <si>
    <t>2.7.2</t>
  </si>
  <si>
    <t>2.7.3</t>
  </si>
  <si>
    <t>2.7.4</t>
  </si>
  <si>
    <t>2.8.1</t>
  </si>
  <si>
    <t>2.8.2</t>
  </si>
  <si>
    <t>2.9.1</t>
  </si>
  <si>
    <t>2.9.2</t>
  </si>
  <si>
    <t>2.9.4</t>
  </si>
  <si>
    <t>2.7.1</t>
  </si>
  <si>
    <t>OBRAS</t>
  </si>
  <si>
    <t>OBRAS EN EDIFICACIONES</t>
  </si>
  <si>
    <t>INFRAESTRUCTURA</t>
  </si>
  <si>
    <t>CONSTRUCCIONES EN BIENES CONCESIONADOS</t>
  </si>
  <si>
    <t>GASTOS QUE SE ASIGNARÁN DURANTE EL EJERCICIO PARA INVERSIÓN (ART. 32 Y 33 LEY 423-06)</t>
  </si>
  <si>
    <t xml:space="preserve"> ADQUISICION DE ACTIVOS FINANCIEROS CON FINES DE POLÍTICA</t>
  </si>
  <si>
    <t>CONCESIÓN DE PRESTAMOS</t>
  </si>
  <si>
    <t xml:space="preserve"> ADQUISICIÓN DE TÍTULOS VALORES REPRESENTATIVOS DE DEUDA</t>
  </si>
  <si>
    <t>GASTOS FINANCIEROS</t>
  </si>
  <si>
    <t>4.1.1</t>
  </si>
  <si>
    <t>4.1.2</t>
  </si>
  <si>
    <t>4.2.1</t>
  </si>
  <si>
    <t>4.2.2</t>
  </si>
  <si>
    <t>INTERESES DE LA DEUDA PÚBLICA INTERNA</t>
  </si>
  <si>
    <t>INTERESES DE LA DEUDA PUBLICA EXTERNA</t>
  </si>
  <si>
    <t>COMISIONES Y OTROS GASTOS BANCARIOS DE LA DEUDA PÚBLICA</t>
  </si>
  <si>
    <t>INCREMENTO DE ACTIVOS FINANCIEROS</t>
  </si>
  <si>
    <t>INCREMENTO DE ACTIVOS FINANCIEROS CORRIENTES</t>
  </si>
  <si>
    <t>INCREMENTO DE ACTIVOS FINANCIEROS NO CORRIENTES</t>
  </si>
  <si>
    <t xml:space="preserve"> DISMINUCIÓN DE PASIVOS CORRIENTES</t>
  </si>
  <si>
    <t>DISMINUCIÓN DE PASIVOS NO CORRIENTES</t>
  </si>
  <si>
    <t>4.3.5</t>
  </si>
  <si>
    <t>DISMINUCIÓN DE FONDOS DE TERCEROS</t>
  </si>
  <si>
    <t>DISMINUCIÓN DEPÓSITOS FONDOS DE TERCEROS</t>
  </si>
  <si>
    <t>2.2.5.9.01</t>
  </si>
  <si>
    <t>Licencias Informáticas</t>
  </si>
  <si>
    <t>2.2.7.2.08</t>
  </si>
  <si>
    <t>2.2.8.7.02</t>
  </si>
  <si>
    <t>2.3.5.5.01</t>
  </si>
  <si>
    <t>2.3.9.3.01</t>
  </si>
  <si>
    <t>2.3.9.9.02</t>
  </si>
  <si>
    <t>2.4.2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</si>
  <si>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</si>
  <si>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</si>
  <si>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</si>
  <si>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</si>
  <si>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</si>
  <si>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</si>
  <si>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</si>
  <si>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</si>
  <si>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</si>
  <si>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</si>
  <si>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</si>
  <si>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</si>
  <si>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</si>
  <si>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Sueldos al personal fijos</t>
  </si>
  <si>
    <t>Empleados temporales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</si>
  <si>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</si>
  <si>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</si>
  <si>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</si>
  <si>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</si>
  <si>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</si>
  <si>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</si>
  <si>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6.Fuente:  Reporte del -SIGEF</t>
  </si>
  <si>
    <t>Licda. Marta María Ureña Gómez</t>
  </si>
  <si>
    <t>Licda. Luz Leidis Camacho Espaillat</t>
  </si>
  <si>
    <t xml:space="preserve">Encargada Departamento Administrativo y Financiero </t>
  </si>
  <si>
    <t>Aprobado por:</t>
  </si>
  <si>
    <t>Directora Ejecutiva</t>
  </si>
  <si>
    <r>
      <rPr>
        <sz val="16"/>
        <rFont val="Calibri"/>
        <family val="2"/>
        <scheme val="minor"/>
      </rPr>
      <t>Servicios de mantenimiento, reparación, desmonte e instalación</t>
    </r>
  </si>
  <si>
    <r>
      <rPr>
        <sz val="16"/>
        <rFont val="Calibri"/>
        <family val="2"/>
        <scheme val="minor"/>
      </rPr>
      <t>Plástico</t>
    </r>
  </si>
  <si>
    <r>
      <rPr>
        <sz val="16"/>
        <rFont val="Calibri"/>
        <family val="2"/>
        <scheme val="minor"/>
      </rPr>
      <t>Útiles menores médico, quirúrgicos o de laboratorio</t>
    </r>
  </si>
  <si>
    <r>
      <rPr>
        <sz val="16"/>
        <rFont val="Calibri"/>
        <family val="2"/>
        <scheme val="minor"/>
      </rPr>
      <t>Bonos para útiles diversos</t>
    </r>
  </si>
  <si>
    <r>
      <rPr>
        <b/>
        <u/>
        <sz val="16"/>
        <color indexed="8"/>
        <rFont val="Calibri "/>
      </rPr>
      <t xml:space="preserve">Ing. Judith Valdez </t>
    </r>
    <r>
      <rPr>
        <sz val="16"/>
        <color indexed="8"/>
        <rFont val="Calibri "/>
      </rPr>
      <t xml:space="preserve">
</t>
    </r>
  </si>
  <si>
    <t>Servicios Juridicos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</si>
</sst>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16"/>
      <color rgb="FF000000"/>
      <name val="Calibri"/>
      <family val="2"/>
      <scheme val="minor"/>
    </font>
    <font>
      <sz val="16"/>
      <name val="Calibri"/>
      <family val="2"/>
      <scheme val="minor"/>
    </font>
    <font>
      <sz val="16"/>
      <color theme="1"/>
      <name val="Calibri "/>
    </font>
    <font>
      <i/>
      <sz val="16"/>
      <color theme="1"/>
      <name val="Calibri "/>
    </font>
    <font>
      <b/>
      <sz val="16"/>
      <color theme="1"/>
      <name val="Calibri "/>
    </font>
    <font>
      <b/>
      <u/>
      <sz val="16"/>
      <color indexed="8"/>
      <name val="Calibri "/>
    </font>
    <font>
      <sz val="16"/>
      <color indexed="8"/>
      <name val="Calibri "/>
    </font>
    <font>
      <b/>
      <u/>
      <sz val="16"/>
      <color theme="1"/>
      <name val="Calibri "/>
    </font>
  </fonts>
  <fills count="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DADADA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theme="0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43" fontId="6" fillId="2" borderId="0" xfId="1" applyFont="1" applyFill="1" applyBorder="1" applyAlignment="1">
      <alignment horizontal="center" vertical="center" wrapText="1"/>
    </xf>
    <xf numFmtId="49" fontId="5" fillId="3" borderId="0" xfId="1" applyNumberFormat="1" applyFont="1" applyFill="1" applyBorder="1" applyAlignment="1">
      <alignment horizontal="center"/>
    </xf>
    <xf numFmtId="43" fontId="5" fillId="3" borderId="0" xfId="1" applyFont="1" applyFill="1" applyBorder="1"/>
    <xf numFmtId="49" fontId="7" fillId="4" borderId="0" xfId="2" applyNumberFormat="1" applyFont="1" applyFill="1" applyAlignment="1">
      <alignment horizontal="center"/>
    </xf>
    <xf numFmtId="49" fontId="8" fillId="4" borderId="0" xfId="2" applyNumberFormat="1" applyFont="1" applyFill="1" applyAlignment="1">
      <alignment wrapText="1"/>
    </xf>
    <xf numFmtId="43" fontId="9" fillId="4" borderId="0" xfId="3" applyFont="1" applyFill="1" applyBorder="1" applyAlignment="1">
      <alignment horizontal="center"/>
    </xf>
    <xf numFmtId="43" fontId="9" fillId="6" borderId="0" xfId="3" applyFont="1" applyFill="1" applyBorder="1" applyAlignment="1">
      <alignment horizontal="center"/>
    </xf>
    <xf numFmtId="43" fontId="4" fillId="5" borderId="0" xfId="1" applyFont="1" applyFill="1" applyBorder="1"/>
    <xf numFmtId="43" fontId="8" fillId="5" borderId="0" xfId="2" applyNumberFormat="1" applyFont="1" applyFill="1"/>
    <xf numFmtId="49" fontId="7" fillId="6" borderId="0" xfId="2" applyNumberFormat="1" applyFont="1" applyFill="1" applyAlignment="1">
      <alignment horizontal="center"/>
    </xf>
    <xf numFmtId="49" fontId="8" fillId="6" borderId="0" xfId="2" applyNumberFormat="1" applyFont="1" applyFill="1" applyAlignment="1">
      <alignment wrapText="1"/>
    </xf>
    <xf numFmtId="43" fontId="5" fillId="3" borderId="0" xfId="1" applyFont="1" applyFill="1" applyBorder="1" applyAlignment="1">
      <alignment horizontal="center"/>
    </xf>
    <xf numFmtId="0" fontId="5" fillId="0" borderId="0" xfId="0" applyFont="1"/>
    <xf numFmtId="49" fontId="4" fillId="4" borderId="0" xfId="2" applyNumberFormat="1" applyFont="1" applyFill="1" applyAlignment="1">
      <alignment wrapText="1"/>
    </xf>
    <xf numFmtId="0" fontId="7" fillId="5" borderId="0" xfId="0" applyFont="1" applyFill="1" applyAlignment="1">
      <alignment horizontal="center" vertical="top" wrapText="1"/>
    </xf>
    <xf numFmtId="0" fontId="9" fillId="5" borderId="0" xfId="0" applyFont="1" applyFill="1" applyAlignment="1">
      <alignment horizontal="left" vertical="top" wrapText="1"/>
    </xf>
    <xf numFmtId="49" fontId="7" fillId="7" borderId="0" xfId="2" applyNumberFormat="1" applyFont="1" applyFill="1" applyAlignment="1">
      <alignment horizontal="center"/>
    </xf>
    <xf numFmtId="49" fontId="9" fillId="6" borderId="0" xfId="2" applyNumberFormat="1" applyFont="1" applyFill="1" applyAlignment="1">
      <alignment wrapText="1"/>
    </xf>
    <xf numFmtId="49" fontId="9" fillId="7" borderId="0" xfId="2" applyNumberFormat="1" applyFont="1" applyFill="1" applyAlignment="1">
      <alignment wrapText="1"/>
    </xf>
    <xf numFmtId="0" fontId="5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10" fillId="0" borderId="0" xfId="0" applyFont="1"/>
    <xf numFmtId="0" fontId="11" fillId="0" borderId="0" xfId="0" applyFont="1" applyAlignment="1">
      <alignment wrapText="1"/>
    </xf>
    <xf numFmtId="43" fontId="10" fillId="0" borderId="0" xfId="0" applyNumberFormat="1" applyFont="1"/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left" wrapText="1"/>
    </xf>
    <xf numFmtId="0" fontId="12" fillId="0" borderId="0" xfId="0" applyFont="1"/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left" wrapText="1"/>
    </xf>
    <xf numFmtId="0" fontId="15" fillId="0" borderId="0" xfId="0" applyFont="1" applyAlignment="1">
      <alignment horizontal="center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43" fontId="4" fillId="0" borderId="0" xfId="0" applyNumberFormat="1" applyFont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3" fontId="6" fillId="2" borderId="4" xfId="1" applyFont="1" applyFill="1" applyBorder="1" applyAlignment="1">
      <alignment horizontal="center" vertical="center" wrapText="1"/>
    </xf>
    <xf numFmtId="43" fontId="6" fillId="2" borderId="5" xfId="1" applyFont="1" applyFill="1" applyBorder="1" applyAlignment="1">
      <alignment horizontal="center" vertical="center" wrapText="1"/>
    </xf>
    <xf numFmtId="49" fontId="6" fillId="2" borderId="4" xfId="4" applyNumberFormat="1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5" fillId="3" borderId="0" xfId="1" applyNumberFormat="1" applyFont="1" applyFill="1" applyBorder="1" applyAlignment="1">
      <alignment wrapText="1"/>
    </xf>
    <xf numFmtId="0" fontId="5" fillId="3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13" fillId="0" borderId="0" xfId="0" applyFont="1" applyAlignment="1">
      <alignment horizontal="center" vertical="top" wrapText="1"/>
    </xf>
    <xf numFmtId="43" fontId="5" fillId="5" borderId="0" xfId="1" applyFont="1" applyFill="1" applyBorder="1"/>
    <xf numFmtId="0" fontId="10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5">
    <cellStyle name="Millares" xfId="1" builtinId="3"/>
    <cellStyle name="Millares 2" xfId="3" xr:uid="{A431D8C9-BCA7-47A5-8FDE-F3404EE5F7CD}"/>
    <cellStyle name="Moneda" xfId="4" builtinId="4"/>
    <cellStyle name="Normal" xfId="0" builtinId="0"/>
    <cellStyle name="Normal 2" xfId="2" xr:uid="{4CF85F80-BA28-4656-AE5E-30CC164497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1254142</xdr:colOff>
      <xdr:row>0</xdr:row>
      <xdr:rowOff>142875</xdr:rowOff>
    </xdr:from>
    <xdr:to>
      <xdr:col>8</xdr:col>
      <xdr:colOff>768517</xdr:colOff>
      <xdr:row>0</xdr:row>
      <xdr:rowOff>1428750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5D0D941-37C8-4A37-95B1-4EFE34A53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2092" y="142875"/>
          <a:ext cx="3171975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3337A-0267-4A44-8ACC-03251B18352D}">
  <sheetPr>
    <pageSetUpPr fitToPage="1"/>
  </sheetPr>
  <dimension ref="A1:R148"/>
  <sheetViews>
    <sheetView tabSelected="1" zoomScale="39" zoomScaleNormal="50" zoomScaleSheetLayoutView="20" workbookViewId="0">
      <selection activeCell="J7" sqref="J7"/>
    </sheetView>
  </sheetViews>
  <sheetFormatPr baseColWidth="10" defaultColWidth="18.7109375" defaultRowHeight="37.5" customHeight="1"/>
  <cols>
    <col min="1" max="1" width="18.85546875" style="1" bestFit="1" customWidth="1"/>
    <col min="2" max="2" width="82.42578125" style="47" customWidth="1"/>
    <col min="3" max="17" width="27.42578125" style="2" customWidth="1"/>
    <col min="18" max="18" width="21.85546875" style="2" bestFit="1" customWidth="1"/>
    <col min="19" max="16384" width="18.7109375" style="2"/>
  </cols>
  <sheetData>
    <row r="1" spans="1:18" ht="114" customHeight="1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1:18" ht="27" customHeight="1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18" ht="27" customHeight="1">
      <c r="A3" s="63" t="s">
        <v>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</row>
    <row r="4" spans="1:18" ht="27" customHeight="1">
      <c r="A4" s="63" t="s">
        <v>14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</row>
    <row r="5" spans="1:18" ht="27" customHeight="1">
      <c r="A5" s="63" t="s">
        <v>2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</row>
    <row r="6" spans="1:18" ht="27" customHeight="1">
      <c r="A6" s="61" t="s">
        <v>3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</row>
    <row r="7" spans="1:18" ht="21.75" thickBot="1"/>
    <row r="8" spans="1:18" ht="37.5" customHeight="1" thickBot="1">
      <c r="A8" s="40"/>
      <c r="B8" s="42" t="s">
        <v>4</v>
      </c>
      <c r="C8" s="43" t="s">
        <v>5</v>
      </c>
      <c r="D8" s="42" t="s">
        <v>6</v>
      </c>
      <c r="E8" s="43" t="s">
        <v>189</v>
      </c>
      <c r="F8" s="41" t="s">
        <v>190</v>
      </c>
      <c r="G8" s="41" t="s">
        <v>191</v>
      </c>
      <c r="H8" s="41" t="s">
        <v>192</v>
      </c>
      <c r="I8" s="41" t="s">
        <v>193</v>
      </c>
      <c r="J8" s="41" t="s">
        <v>194</v>
      </c>
      <c r="K8" s="41" t="s">
        <v>195</v>
      </c>
      <c r="L8" s="41" t="s">
        <v>196</v>
      </c>
      <c r="M8" s="41" t="s">
        <v>197</v>
      </c>
      <c r="N8" s="41" t="s">
        <v>198</v>
      </c>
      <c r="O8" s="41" t="s">
        <v>199</v>
      </c>
      <c r="P8" s="41" t="s">
        <v>200</v>
      </c>
      <c r="Q8" s="42" t="s">
        <v>201</v>
      </c>
    </row>
    <row r="9" spans="1:18" ht="37.5" customHeight="1" thickBot="1">
      <c r="A9" s="46">
        <v>2</v>
      </c>
      <c r="B9" s="45" t="s">
        <v>111</v>
      </c>
      <c r="C9" s="44">
        <f>+C10+C23+C47+C64+C73+C80+C85+C90+C93+C97+C101</f>
        <v>50000000</v>
      </c>
      <c r="D9" s="45"/>
      <c r="E9" s="44">
        <f t="shared" ref="E9:P9" si="0">+E10+E23+E47+E64+E73+E80+E85+E90+E93+E97+E101</f>
        <v>2511327.63</v>
      </c>
      <c r="F9" s="44">
        <f t="shared" si="0"/>
        <v>0</v>
      </c>
      <c r="G9" s="44">
        <f t="shared" si="0"/>
        <v>0</v>
      </c>
      <c r="H9" s="44">
        <f t="shared" si="0"/>
        <v>0</v>
      </c>
      <c r="I9" s="44">
        <f t="shared" si="0"/>
        <v>0</v>
      </c>
      <c r="J9" s="44">
        <f t="shared" si="0"/>
        <v>0</v>
      </c>
      <c r="K9" s="44">
        <f t="shared" si="0"/>
        <v>0</v>
      </c>
      <c r="L9" s="44">
        <f t="shared" si="0"/>
        <v>0</v>
      </c>
      <c r="M9" s="44">
        <f t="shared" si="0"/>
        <v>0</v>
      </c>
      <c r="N9" s="44">
        <f t="shared" si="0"/>
        <v>0</v>
      </c>
      <c r="O9" s="44">
        <f t="shared" si="0"/>
        <v>0</v>
      </c>
      <c r="P9" s="44">
        <f t="shared" si="0"/>
        <v>0</v>
      </c>
      <c r="Q9" s="44">
        <f>+Q10+Q23+Q47+Q64+Q73+Q80+Q85+Q90+Q93+Q97+Q101</f>
        <v>2511327.63</v>
      </c>
    </row>
    <row r="10" spans="1:18" ht="37.5" customHeight="1">
      <c r="A10" s="5">
        <v>2.1</v>
      </c>
      <c r="B10" s="48" t="s">
        <v>112</v>
      </c>
      <c r="C10" s="6">
        <f>SUM(C11:C22)</f>
        <v>36471000</v>
      </c>
      <c r="D10" s="6">
        <f t="shared" ref="D10:P10" si="1">SUM(D11:D22)</f>
        <v>0</v>
      </c>
      <c r="E10" s="6">
        <f>SUM(E11:E22)</f>
        <v>2332298.25</v>
      </c>
      <c r="F10" s="6">
        <f t="shared" si="1"/>
        <v>0</v>
      </c>
      <c r="G10" s="6">
        <f t="shared" si="1"/>
        <v>0</v>
      </c>
      <c r="H10" s="6">
        <f t="shared" si="1"/>
        <v>0</v>
      </c>
      <c r="I10" s="6">
        <f t="shared" si="1"/>
        <v>0</v>
      </c>
      <c r="J10" s="6">
        <f t="shared" si="1"/>
        <v>0</v>
      </c>
      <c r="K10" s="6">
        <f t="shared" si="1"/>
        <v>0</v>
      </c>
      <c r="L10" s="6">
        <f t="shared" si="1"/>
        <v>0</v>
      </c>
      <c r="M10" s="6">
        <f t="shared" si="1"/>
        <v>0</v>
      </c>
      <c r="N10" s="6">
        <f t="shared" si="1"/>
        <v>0</v>
      </c>
      <c r="O10" s="6">
        <f t="shared" si="1"/>
        <v>0</v>
      </c>
      <c r="P10" s="6">
        <f t="shared" si="1"/>
        <v>0</v>
      </c>
      <c r="Q10" s="6">
        <f>SUM(Q11:Q22)</f>
        <v>2332298.25</v>
      </c>
    </row>
    <row r="11" spans="1:18" ht="37.5" customHeight="1">
      <c r="A11" s="7" t="s">
        <v>15</v>
      </c>
      <c r="B11" s="8" t="s">
        <v>202</v>
      </c>
      <c r="C11" s="9">
        <v>9012000</v>
      </c>
      <c r="D11" s="10">
        <v>0</v>
      </c>
      <c r="E11" s="11">
        <v>883500.05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53">
        <f t="shared" ref="Q11:Q22" si="2">SUM(E11:P11)</f>
        <v>883500.05</v>
      </c>
    </row>
    <row r="12" spans="1:18" ht="37.5" customHeight="1">
      <c r="A12" s="7" t="s">
        <v>16</v>
      </c>
      <c r="B12" s="8" t="s">
        <v>203</v>
      </c>
      <c r="C12" s="12">
        <v>15984000</v>
      </c>
      <c r="D12" s="10">
        <v>0</v>
      </c>
      <c r="E12" s="11">
        <v>1112000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53">
        <f t="shared" si="2"/>
        <v>1112000</v>
      </c>
      <c r="R12" s="39"/>
    </row>
    <row r="13" spans="1:18" ht="37.5" customHeight="1">
      <c r="A13" s="7" t="s">
        <v>17</v>
      </c>
      <c r="B13" s="8" t="s">
        <v>18</v>
      </c>
      <c r="C13" s="9">
        <v>528000</v>
      </c>
      <c r="D13" s="10">
        <v>0</v>
      </c>
      <c r="E13" s="11">
        <v>34000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53">
        <f t="shared" si="2"/>
        <v>34000</v>
      </c>
    </row>
    <row r="14" spans="1:18" ht="37.5" customHeight="1">
      <c r="A14" s="7" t="s">
        <v>19</v>
      </c>
      <c r="B14" s="8" t="s">
        <v>20</v>
      </c>
      <c r="C14" s="9">
        <v>2127000</v>
      </c>
      <c r="D14" s="10">
        <v>0</v>
      </c>
      <c r="E14" s="11"/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53">
        <f t="shared" si="2"/>
        <v>0</v>
      </c>
    </row>
    <row r="15" spans="1:18" ht="37.5" customHeight="1">
      <c r="A15" s="13" t="s">
        <v>21</v>
      </c>
      <c r="B15" s="14" t="s">
        <v>22</v>
      </c>
      <c r="C15" s="10">
        <v>100000</v>
      </c>
      <c r="D15" s="10">
        <v>0</v>
      </c>
      <c r="E15" s="11"/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53">
        <f t="shared" si="2"/>
        <v>0</v>
      </c>
    </row>
    <row r="16" spans="1:18" ht="37.5" customHeight="1">
      <c r="A16" s="13" t="s">
        <v>23</v>
      </c>
      <c r="B16" s="14" t="s">
        <v>24</v>
      </c>
      <c r="C16" s="10">
        <v>100000</v>
      </c>
      <c r="D16" s="10">
        <v>0</v>
      </c>
      <c r="E16" s="11"/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53">
        <f t="shared" si="2"/>
        <v>0</v>
      </c>
    </row>
    <row r="17" spans="1:18" ht="37.5" customHeight="1">
      <c r="A17" s="13" t="s">
        <v>25</v>
      </c>
      <c r="B17" s="8" t="s">
        <v>26</v>
      </c>
      <c r="C17" s="9">
        <v>2127000</v>
      </c>
      <c r="D17" s="10">
        <v>0</v>
      </c>
      <c r="E17" s="11"/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53">
        <f t="shared" si="2"/>
        <v>0</v>
      </c>
    </row>
    <row r="18" spans="1:18" ht="37.5" customHeight="1">
      <c r="A18" s="13" t="s">
        <v>27</v>
      </c>
      <c r="B18" s="8" t="s">
        <v>28</v>
      </c>
      <c r="C18" s="9">
        <v>2127000</v>
      </c>
      <c r="D18" s="10">
        <v>0</v>
      </c>
      <c r="E18" s="11"/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53">
        <f t="shared" si="2"/>
        <v>0</v>
      </c>
    </row>
    <row r="19" spans="1:18" ht="37.5" customHeight="1">
      <c r="A19" s="13" t="s">
        <v>29</v>
      </c>
      <c r="B19" s="8" t="s">
        <v>30</v>
      </c>
      <c r="C19" s="9">
        <v>450000</v>
      </c>
      <c r="D19" s="10">
        <v>0</v>
      </c>
      <c r="E19" s="11"/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53">
        <f t="shared" si="2"/>
        <v>0</v>
      </c>
    </row>
    <row r="20" spans="1:18" ht="37.5" customHeight="1">
      <c r="A20" s="7" t="s">
        <v>31</v>
      </c>
      <c r="B20" s="8" t="s">
        <v>32</v>
      </c>
      <c r="C20" s="12">
        <v>1810000</v>
      </c>
      <c r="D20" s="10">
        <v>0</v>
      </c>
      <c r="E20" s="11">
        <v>139887.47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53">
        <f t="shared" si="2"/>
        <v>139887.47</v>
      </c>
    </row>
    <row r="21" spans="1:18" ht="37.5" customHeight="1">
      <c r="A21" s="13" t="s">
        <v>33</v>
      </c>
      <c r="B21" s="8" t="s">
        <v>34</v>
      </c>
      <c r="C21" s="12">
        <v>1812500</v>
      </c>
      <c r="D21" s="10">
        <v>0</v>
      </c>
      <c r="E21" s="11">
        <v>144094.5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53">
        <f t="shared" si="2"/>
        <v>144094.5</v>
      </c>
    </row>
    <row r="22" spans="1:18" ht="37.5" customHeight="1">
      <c r="A22" s="13" t="s">
        <v>35</v>
      </c>
      <c r="B22" s="8" t="s">
        <v>36</v>
      </c>
      <c r="C22" s="12">
        <v>293500</v>
      </c>
      <c r="D22" s="10">
        <v>0</v>
      </c>
      <c r="E22" s="11">
        <v>18816.23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53">
        <f t="shared" si="2"/>
        <v>18816.23</v>
      </c>
    </row>
    <row r="23" spans="1:18" s="16" customFormat="1" ht="37.5" customHeight="1">
      <c r="A23" s="15" t="s">
        <v>114</v>
      </c>
      <c r="B23" s="48" t="s">
        <v>113</v>
      </c>
      <c r="C23" s="6">
        <f t="shared" ref="C23:Q23" si="3">SUM(C24:C46)</f>
        <v>10044000</v>
      </c>
      <c r="D23" s="6">
        <f t="shared" si="3"/>
        <v>0</v>
      </c>
      <c r="E23" s="6">
        <f t="shared" si="3"/>
        <v>179029.38</v>
      </c>
      <c r="F23" s="6">
        <f t="shared" si="3"/>
        <v>0</v>
      </c>
      <c r="G23" s="6">
        <f t="shared" si="3"/>
        <v>0</v>
      </c>
      <c r="H23" s="6">
        <f t="shared" si="3"/>
        <v>0</v>
      </c>
      <c r="I23" s="6">
        <f t="shared" si="3"/>
        <v>0</v>
      </c>
      <c r="J23" s="6">
        <f t="shared" si="3"/>
        <v>0</v>
      </c>
      <c r="K23" s="6">
        <f t="shared" si="3"/>
        <v>0</v>
      </c>
      <c r="L23" s="6">
        <f t="shared" si="3"/>
        <v>0</v>
      </c>
      <c r="M23" s="6">
        <f t="shared" si="3"/>
        <v>0</v>
      </c>
      <c r="N23" s="6">
        <f t="shared" si="3"/>
        <v>0</v>
      </c>
      <c r="O23" s="6">
        <f t="shared" si="3"/>
        <v>0</v>
      </c>
      <c r="P23" s="6">
        <f t="shared" si="3"/>
        <v>0</v>
      </c>
      <c r="Q23" s="6">
        <f t="shared" si="3"/>
        <v>179029.38</v>
      </c>
    </row>
    <row r="24" spans="1:18" ht="37.5" customHeight="1">
      <c r="A24" s="7" t="s">
        <v>37</v>
      </c>
      <c r="B24" s="8" t="s">
        <v>38</v>
      </c>
      <c r="C24" s="9">
        <v>900000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f t="shared" ref="Q24:Q46" si="4">SUM(D24:P24)</f>
        <v>0</v>
      </c>
      <c r="R24" s="10"/>
    </row>
    <row r="25" spans="1:18" ht="37.5" customHeight="1">
      <c r="A25" s="7" t="s">
        <v>39</v>
      </c>
      <c r="B25" s="8" t="s">
        <v>40</v>
      </c>
      <c r="C25" s="9">
        <v>32000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f t="shared" si="4"/>
        <v>0</v>
      </c>
      <c r="R25" s="10"/>
    </row>
    <row r="26" spans="1:18" ht="37.5" customHeight="1">
      <c r="A26" s="13" t="s">
        <v>41</v>
      </c>
      <c r="B26" s="14" t="s">
        <v>42</v>
      </c>
      <c r="C26" s="9">
        <v>12000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f t="shared" si="4"/>
        <v>0</v>
      </c>
      <c r="R26" s="10"/>
    </row>
    <row r="27" spans="1:18" ht="37.5" customHeight="1">
      <c r="A27" s="7" t="s">
        <v>43</v>
      </c>
      <c r="B27" s="17" t="s">
        <v>44</v>
      </c>
      <c r="C27" s="9">
        <f>15000*12</f>
        <v>180000</v>
      </c>
      <c r="D27" s="10">
        <v>0</v>
      </c>
      <c r="E27" s="10">
        <v>12229.39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f t="shared" si="4"/>
        <v>12229.39</v>
      </c>
      <c r="R27" s="10"/>
    </row>
    <row r="28" spans="1:18" ht="37.5" customHeight="1">
      <c r="A28" s="13" t="s">
        <v>45</v>
      </c>
      <c r="B28" s="14" t="s">
        <v>46</v>
      </c>
      <c r="C28" s="10">
        <v>400000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f t="shared" si="4"/>
        <v>0</v>
      </c>
      <c r="R28" s="10"/>
    </row>
    <row r="29" spans="1:18" ht="37.5" customHeight="1">
      <c r="A29" s="7" t="s">
        <v>47</v>
      </c>
      <c r="B29" s="8" t="s">
        <v>48</v>
      </c>
      <c r="C29" s="9">
        <v>50000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f t="shared" si="4"/>
        <v>0</v>
      </c>
      <c r="R29" s="10"/>
    </row>
    <row r="30" spans="1:18" ht="37.5" customHeight="1">
      <c r="A30" s="7" t="s">
        <v>49</v>
      </c>
      <c r="B30" s="8" t="s">
        <v>50</v>
      </c>
      <c r="C30" s="9">
        <v>100000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f t="shared" si="4"/>
        <v>0</v>
      </c>
      <c r="R30" s="10"/>
    </row>
    <row r="31" spans="1:18" ht="37.5" customHeight="1">
      <c r="A31" s="7" t="s">
        <v>51</v>
      </c>
      <c r="B31" s="8" t="s">
        <v>52</v>
      </c>
      <c r="C31" s="9">
        <v>25000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f t="shared" si="4"/>
        <v>0</v>
      </c>
      <c r="R31" s="10"/>
    </row>
    <row r="32" spans="1:18" ht="37.5" customHeight="1">
      <c r="A32" s="7" t="s">
        <v>53</v>
      </c>
      <c r="B32" s="8" t="s">
        <v>54</v>
      </c>
      <c r="C32" s="9">
        <v>25000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f t="shared" si="4"/>
        <v>0</v>
      </c>
      <c r="R32" s="10"/>
    </row>
    <row r="33" spans="1:18" ht="37.5" customHeight="1">
      <c r="A33" s="7" t="s">
        <v>55</v>
      </c>
      <c r="B33" s="8" t="s">
        <v>56</v>
      </c>
      <c r="C33" s="9">
        <v>4860000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f t="shared" si="4"/>
        <v>0</v>
      </c>
      <c r="R33" s="10"/>
    </row>
    <row r="34" spans="1:18" ht="37.5" customHeight="1">
      <c r="A34" s="18" t="s">
        <v>181</v>
      </c>
      <c r="B34" s="19" t="s">
        <v>182</v>
      </c>
      <c r="C34" s="9">
        <v>50000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f t="shared" si="4"/>
        <v>0</v>
      </c>
      <c r="R34" s="10"/>
    </row>
    <row r="35" spans="1:18" ht="37.5" customHeight="1">
      <c r="A35" s="13" t="s">
        <v>57</v>
      </c>
      <c r="B35" s="14" t="s">
        <v>58</v>
      </c>
      <c r="C35" s="10">
        <v>600000</v>
      </c>
      <c r="D35" s="10">
        <v>0</v>
      </c>
      <c r="E35" s="10">
        <v>59174.28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f t="shared" si="4"/>
        <v>59174.28</v>
      </c>
      <c r="R35" s="10"/>
    </row>
    <row r="36" spans="1:18" ht="37.5" customHeight="1">
      <c r="A36" s="7" t="s">
        <v>59</v>
      </c>
      <c r="B36" s="8" t="s">
        <v>60</v>
      </c>
      <c r="C36" s="9">
        <v>1400000</v>
      </c>
      <c r="D36" s="10">
        <v>0</v>
      </c>
      <c r="E36" s="10">
        <v>107625.71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f t="shared" si="4"/>
        <v>107625.71</v>
      </c>
      <c r="R36" s="10"/>
    </row>
    <row r="37" spans="1:18" ht="37.5" customHeight="1">
      <c r="A37" s="7" t="s">
        <v>61</v>
      </c>
      <c r="B37" s="8" t="s">
        <v>62</v>
      </c>
      <c r="C37" s="9">
        <v>50000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f t="shared" si="4"/>
        <v>0</v>
      </c>
      <c r="R37" s="10"/>
    </row>
    <row r="38" spans="1:18" ht="37.5" customHeight="1">
      <c r="A38" s="7" t="s">
        <v>63</v>
      </c>
      <c r="B38" s="8" t="s">
        <v>64</v>
      </c>
      <c r="C38" s="9">
        <v>500000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f t="shared" si="4"/>
        <v>0</v>
      </c>
      <c r="R38" s="10"/>
    </row>
    <row r="39" spans="1:18" ht="37.5" customHeight="1">
      <c r="A39" s="7" t="s">
        <v>183</v>
      </c>
      <c r="B39" s="8" t="s">
        <v>216</v>
      </c>
      <c r="C39" s="9">
        <v>20000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f t="shared" si="4"/>
        <v>0</v>
      </c>
      <c r="R39" s="10"/>
    </row>
    <row r="40" spans="1:18" ht="37.5" customHeight="1">
      <c r="A40" s="7" t="s">
        <v>65</v>
      </c>
      <c r="B40" s="8" t="s">
        <v>66</v>
      </c>
      <c r="C40" s="9">
        <v>10000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f t="shared" si="4"/>
        <v>0</v>
      </c>
      <c r="R40" s="10"/>
    </row>
    <row r="41" spans="1:18" ht="37.5" customHeight="1">
      <c r="A41" s="7" t="s">
        <v>67</v>
      </c>
      <c r="B41" s="8" t="s">
        <v>68</v>
      </c>
      <c r="C41" s="9">
        <v>30000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f t="shared" si="4"/>
        <v>0</v>
      </c>
      <c r="R41" s="10"/>
    </row>
    <row r="42" spans="1:18" ht="37.5" customHeight="1">
      <c r="A42" s="7" t="s">
        <v>184</v>
      </c>
      <c r="B42" s="8" t="s">
        <v>221</v>
      </c>
      <c r="C42" s="9">
        <v>250000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</row>
    <row r="43" spans="1:18" ht="37.5" customHeight="1">
      <c r="A43" s="13" t="s">
        <v>69</v>
      </c>
      <c r="B43" s="14" t="s">
        <v>70</v>
      </c>
      <c r="C43" s="10">
        <v>150000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f t="shared" si="4"/>
        <v>0</v>
      </c>
      <c r="R43" s="10"/>
    </row>
    <row r="44" spans="1:18" ht="37.5" customHeight="1">
      <c r="A44" s="7" t="s">
        <v>71</v>
      </c>
      <c r="B44" s="8" t="s">
        <v>72</v>
      </c>
      <c r="C44" s="9">
        <v>300000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f t="shared" si="4"/>
        <v>0</v>
      </c>
      <c r="R44" s="10"/>
    </row>
    <row r="45" spans="1:18" ht="37.5" customHeight="1">
      <c r="A45" s="7" t="s">
        <v>73</v>
      </c>
      <c r="B45" s="8" t="s">
        <v>74</v>
      </c>
      <c r="C45" s="9">
        <v>50000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f t="shared" si="4"/>
        <v>0</v>
      </c>
      <c r="R45" s="10"/>
    </row>
    <row r="46" spans="1:18" ht="37.5" customHeight="1">
      <c r="A46" s="7" t="s">
        <v>75</v>
      </c>
      <c r="B46" s="8" t="s">
        <v>76</v>
      </c>
      <c r="C46" s="9">
        <v>50000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f t="shared" si="4"/>
        <v>0</v>
      </c>
      <c r="R46" s="10"/>
    </row>
    <row r="47" spans="1:18" s="16" customFormat="1" ht="37.5" customHeight="1">
      <c r="A47" s="20">
        <v>2.2999999999999998</v>
      </c>
      <c r="B47" s="48" t="s">
        <v>115</v>
      </c>
      <c r="C47" s="6">
        <f>SUM(C48:C63)</f>
        <v>3285000</v>
      </c>
      <c r="D47" s="6">
        <f t="shared" ref="D47:Q47" si="5">SUM(D48:D63)</f>
        <v>0</v>
      </c>
      <c r="E47" s="6">
        <f t="shared" si="5"/>
        <v>0</v>
      </c>
      <c r="F47" s="6">
        <f t="shared" si="5"/>
        <v>0</v>
      </c>
      <c r="G47" s="6">
        <f t="shared" si="5"/>
        <v>0</v>
      </c>
      <c r="H47" s="6">
        <f t="shared" si="5"/>
        <v>0</v>
      </c>
      <c r="I47" s="6">
        <f t="shared" si="5"/>
        <v>0</v>
      </c>
      <c r="J47" s="6">
        <f t="shared" si="5"/>
        <v>0</v>
      </c>
      <c r="K47" s="6">
        <f t="shared" si="5"/>
        <v>0</v>
      </c>
      <c r="L47" s="6">
        <f t="shared" si="5"/>
        <v>0</v>
      </c>
      <c r="M47" s="6">
        <f t="shared" si="5"/>
        <v>0</v>
      </c>
      <c r="N47" s="6">
        <f t="shared" si="5"/>
        <v>0</v>
      </c>
      <c r="O47" s="6">
        <f t="shared" si="5"/>
        <v>0</v>
      </c>
      <c r="P47" s="6">
        <f t="shared" si="5"/>
        <v>0</v>
      </c>
      <c r="Q47" s="6">
        <f t="shared" si="5"/>
        <v>0</v>
      </c>
    </row>
    <row r="48" spans="1:18" ht="37.5" customHeight="1">
      <c r="A48" s="7" t="s">
        <v>77</v>
      </c>
      <c r="B48" s="8" t="s">
        <v>78</v>
      </c>
      <c r="C48" s="9">
        <v>200000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f t="shared" ref="Q48:Q63" si="6">SUM(D48:P48)</f>
        <v>0</v>
      </c>
    </row>
    <row r="49" spans="1:17" ht="37.5" customHeight="1">
      <c r="A49" s="7" t="s">
        <v>79</v>
      </c>
      <c r="B49" s="8" t="s">
        <v>80</v>
      </c>
      <c r="C49" s="9">
        <v>55000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f t="shared" si="6"/>
        <v>0</v>
      </c>
    </row>
    <row r="50" spans="1:17" ht="37.5" customHeight="1">
      <c r="A50" s="7" t="s">
        <v>81</v>
      </c>
      <c r="B50" s="8" t="s">
        <v>82</v>
      </c>
      <c r="C50" s="9">
        <v>25000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f t="shared" si="6"/>
        <v>0</v>
      </c>
    </row>
    <row r="51" spans="1:17" ht="37.5" customHeight="1">
      <c r="A51" s="7" t="s">
        <v>83</v>
      </c>
      <c r="B51" s="8" t="s">
        <v>84</v>
      </c>
      <c r="C51" s="9">
        <v>75000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f t="shared" si="6"/>
        <v>0</v>
      </c>
    </row>
    <row r="52" spans="1:17" ht="37.5" customHeight="1">
      <c r="A52" s="7" t="s">
        <v>85</v>
      </c>
      <c r="B52" s="8" t="s">
        <v>86</v>
      </c>
      <c r="C52" s="9">
        <v>10000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f t="shared" si="6"/>
        <v>0</v>
      </c>
    </row>
    <row r="53" spans="1:17" ht="37.5" customHeight="1">
      <c r="A53" s="7" t="s">
        <v>87</v>
      </c>
      <c r="B53" s="8" t="s">
        <v>88</v>
      </c>
      <c r="C53" s="9">
        <v>100000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f t="shared" si="6"/>
        <v>0</v>
      </c>
    </row>
    <row r="54" spans="1:17" ht="37.5" customHeight="1">
      <c r="A54" s="7" t="s">
        <v>185</v>
      </c>
      <c r="B54" s="8" t="s">
        <v>217</v>
      </c>
      <c r="C54" s="9">
        <v>50000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f t="shared" si="6"/>
        <v>0</v>
      </c>
    </row>
    <row r="55" spans="1:17" ht="37.5" customHeight="1">
      <c r="A55" s="7" t="s">
        <v>89</v>
      </c>
      <c r="B55" s="8" t="s">
        <v>90</v>
      </c>
      <c r="C55" s="9">
        <v>2000000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f t="shared" si="6"/>
        <v>0</v>
      </c>
    </row>
    <row r="56" spans="1:17" ht="37.5" customHeight="1">
      <c r="A56" s="7" t="s">
        <v>91</v>
      </c>
      <c r="B56" s="8" t="s">
        <v>92</v>
      </c>
      <c r="C56" s="9">
        <v>190000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f t="shared" si="6"/>
        <v>0</v>
      </c>
    </row>
    <row r="57" spans="1:17" ht="37.5" customHeight="1">
      <c r="A57" s="7" t="s">
        <v>93</v>
      </c>
      <c r="B57" s="8" t="s">
        <v>94</v>
      </c>
      <c r="C57" s="9">
        <v>50000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f t="shared" si="6"/>
        <v>0</v>
      </c>
    </row>
    <row r="58" spans="1:17" ht="37.5" customHeight="1">
      <c r="A58" s="7" t="s">
        <v>95</v>
      </c>
      <c r="B58" s="8" t="s">
        <v>96</v>
      </c>
      <c r="C58" s="9">
        <v>50000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f t="shared" si="6"/>
        <v>0</v>
      </c>
    </row>
    <row r="59" spans="1:17" ht="37.5" customHeight="1">
      <c r="A59" s="7" t="s">
        <v>186</v>
      </c>
      <c r="B59" s="8" t="s">
        <v>218</v>
      </c>
      <c r="C59" s="9">
        <v>10000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f t="shared" si="6"/>
        <v>0</v>
      </c>
    </row>
    <row r="60" spans="1:17" ht="37.5" customHeight="1">
      <c r="A60" s="7" t="s">
        <v>97</v>
      </c>
      <c r="B60" s="8" t="s">
        <v>98</v>
      </c>
      <c r="C60" s="9">
        <v>35000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f t="shared" si="6"/>
        <v>0</v>
      </c>
    </row>
    <row r="61" spans="1:17" ht="37.5" customHeight="1">
      <c r="A61" s="13" t="s">
        <v>99</v>
      </c>
      <c r="B61" s="14" t="s">
        <v>100</v>
      </c>
      <c r="C61" s="10">
        <v>25000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f t="shared" si="6"/>
        <v>0</v>
      </c>
    </row>
    <row r="62" spans="1:17" ht="37.5" customHeight="1">
      <c r="A62" s="13" t="s">
        <v>187</v>
      </c>
      <c r="B62" s="14" t="s">
        <v>219</v>
      </c>
      <c r="C62" s="10">
        <v>400000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f t="shared" si="6"/>
        <v>0</v>
      </c>
    </row>
    <row r="63" spans="1:17" ht="37.5" customHeight="1">
      <c r="A63" s="13" t="s">
        <v>101</v>
      </c>
      <c r="B63" s="21" t="s">
        <v>102</v>
      </c>
      <c r="C63" s="10">
        <v>10000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f t="shared" si="6"/>
        <v>0</v>
      </c>
    </row>
    <row r="64" spans="1:17" ht="37.5" customHeight="1">
      <c r="A64" s="20" t="s">
        <v>118</v>
      </c>
      <c r="B64" s="49" t="s">
        <v>117</v>
      </c>
      <c r="C64" s="6">
        <f>SUM(C65:C72)</f>
        <v>0</v>
      </c>
      <c r="D64" s="6">
        <f t="shared" ref="D64:Q64" si="7">SUM(D65:D72)</f>
        <v>0</v>
      </c>
      <c r="E64" s="6">
        <f t="shared" si="7"/>
        <v>0</v>
      </c>
      <c r="F64" s="6">
        <f t="shared" si="7"/>
        <v>0</v>
      </c>
      <c r="G64" s="6">
        <f t="shared" si="7"/>
        <v>0</v>
      </c>
      <c r="H64" s="6">
        <f t="shared" si="7"/>
        <v>0</v>
      </c>
      <c r="I64" s="6">
        <f t="shared" si="7"/>
        <v>0</v>
      </c>
      <c r="J64" s="6">
        <f t="shared" si="7"/>
        <v>0</v>
      </c>
      <c r="K64" s="6">
        <f t="shared" si="7"/>
        <v>0</v>
      </c>
      <c r="L64" s="6">
        <f t="shared" si="7"/>
        <v>0</v>
      </c>
      <c r="M64" s="6">
        <f t="shared" si="7"/>
        <v>0</v>
      </c>
      <c r="N64" s="6">
        <f t="shared" si="7"/>
        <v>0</v>
      </c>
      <c r="O64" s="6">
        <f t="shared" si="7"/>
        <v>0</v>
      </c>
      <c r="P64" s="6">
        <f t="shared" si="7"/>
        <v>0</v>
      </c>
      <c r="Q64" s="6">
        <f t="shared" si="7"/>
        <v>0</v>
      </c>
    </row>
    <row r="65" spans="1:17" ht="37.5" customHeight="1">
      <c r="A65" s="13" t="s">
        <v>120</v>
      </c>
      <c r="B65" s="47" t="s">
        <v>134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f t="shared" ref="Q65:Q72" si="8">SUM(D65:P65)</f>
        <v>0</v>
      </c>
    </row>
    <row r="66" spans="1:17" ht="37.5" customHeight="1">
      <c r="A66" s="13" t="s">
        <v>188</v>
      </c>
      <c r="B66" s="47" t="s">
        <v>119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f t="shared" si="8"/>
        <v>0</v>
      </c>
    </row>
    <row r="67" spans="1:17" ht="37.5" customHeight="1">
      <c r="A67" s="13" t="s">
        <v>121</v>
      </c>
      <c r="B67" s="47" t="s">
        <v>135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f t="shared" si="8"/>
        <v>0</v>
      </c>
    </row>
    <row r="68" spans="1:17" ht="37.5" customHeight="1">
      <c r="A68" s="13" t="s">
        <v>122</v>
      </c>
      <c r="B68" s="47" t="s">
        <v>136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f t="shared" si="8"/>
        <v>0</v>
      </c>
    </row>
    <row r="69" spans="1:17" ht="37.5" customHeight="1">
      <c r="A69" s="13" t="s">
        <v>123</v>
      </c>
      <c r="B69" s="47" t="s">
        <v>137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f t="shared" si="8"/>
        <v>0</v>
      </c>
    </row>
    <row r="70" spans="1:17" ht="37.5" customHeight="1">
      <c r="A70" s="13" t="s">
        <v>124</v>
      </c>
      <c r="B70" s="47" t="s">
        <v>138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f t="shared" si="8"/>
        <v>0</v>
      </c>
    </row>
    <row r="71" spans="1:17" ht="37.5" customHeight="1">
      <c r="A71" s="13" t="s">
        <v>125</v>
      </c>
      <c r="B71" s="47" t="s">
        <v>139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f t="shared" si="8"/>
        <v>0</v>
      </c>
    </row>
    <row r="72" spans="1:17" ht="37.5" customHeight="1">
      <c r="A72" s="13" t="s">
        <v>126</v>
      </c>
      <c r="B72" s="47" t="s">
        <v>140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f t="shared" si="8"/>
        <v>0</v>
      </c>
    </row>
    <row r="73" spans="1:17" ht="37.5" customHeight="1">
      <c r="A73" s="20" t="s">
        <v>127</v>
      </c>
      <c r="B73" s="49" t="s">
        <v>7</v>
      </c>
      <c r="C73" s="6">
        <f>SUM(C74:C79)</f>
        <v>0</v>
      </c>
      <c r="D73" s="6">
        <f t="shared" ref="D73:Q73" si="9">SUM(D74:D79)</f>
        <v>0</v>
      </c>
      <c r="E73" s="6">
        <f t="shared" si="9"/>
        <v>0</v>
      </c>
      <c r="F73" s="6">
        <f t="shared" si="9"/>
        <v>0</v>
      </c>
      <c r="G73" s="6">
        <f t="shared" si="9"/>
        <v>0</v>
      </c>
      <c r="H73" s="6">
        <f t="shared" si="9"/>
        <v>0</v>
      </c>
      <c r="I73" s="6">
        <f t="shared" si="9"/>
        <v>0</v>
      </c>
      <c r="J73" s="6">
        <f t="shared" si="9"/>
        <v>0</v>
      </c>
      <c r="K73" s="6">
        <f t="shared" si="9"/>
        <v>0</v>
      </c>
      <c r="L73" s="6">
        <f t="shared" si="9"/>
        <v>0</v>
      </c>
      <c r="M73" s="6">
        <f t="shared" si="9"/>
        <v>0</v>
      </c>
      <c r="N73" s="6">
        <f t="shared" si="9"/>
        <v>0</v>
      </c>
      <c r="O73" s="6">
        <f t="shared" si="9"/>
        <v>0</v>
      </c>
      <c r="P73" s="6">
        <f t="shared" si="9"/>
        <v>0</v>
      </c>
      <c r="Q73" s="6">
        <f t="shared" si="9"/>
        <v>0</v>
      </c>
    </row>
    <row r="74" spans="1:17" ht="37.5" customHeight="1">
      <c r="A74" s="13" t="s">
        <v>128</v>
      </c>
      <c r="B74" s="47" t="s">
        <v>141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f t="shared" ref="Q74:Q79" si="10">SUM(D74:P74)</f>
        <v>0</v>
      </c>
    </row>
    <row r="75" spans="1:17" ht="37.5" customHeight="1">
      <c r="A75" s="13" t="s">
        <v>129</v>
      </c>
      <c r="B75" s="47" t="s">
        <v>142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f t="shared" si="10"/>
        <v>0</v>
      </c>
    </row>
    <row r="76" spans="1:17" ht="37.5" customHeight="1">
      <c r="A76" s="13" t="s">
        <v>130</v>
      </c>
      <c r="B76" s="47" t="s">
        <v>143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f t="shared" si="10"/>
        <v>0</v>
      </c>
    </row>
    <row r="77" spans="1:17" ht="37.5" customHeight="1">
      <c r="A77" s="13" t="s">
        <v>131</v>
      </c>
      <c r="B77" s="47" t="s">
        <v>144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f t="shared" si="10"/>
        <v>0</v>
      </c>
    </row>
    <row r="78" spans="1:17" ht="37.5" customHeight="1">
      <c r="A78" s="13" t="s">
        <v>132</v>
      </c>
      <c r="B78" s="47" t="s">
        <v>145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f t="shared" si="10"/>
        <v>0</v>
      </c>
    </row>
    <row r="79" spans="1:17" ht="37.5" customHeight="1">
      <c r="A79" s="13" t="s">
        <v>133</v>
      </c>
      <c r="B79" s="47" t="s">
        <v>146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f t="shared" si="10"/>
        <v>0</v>
      </c>
    </row>
    <row r="80" spans="1:17" ht="37.5" customHeight="1">
      <c r="A80" s="20" t="s">
        <v>116</v>
      </c>
      <c r="B80" s="22" t="s">
        <v>147</v>
      </c>
      <c r="C80" s="6">
        <f>SUM(C81:C84)</f>
        <v>200000</v>
      </c>
      <c r="D80" s="6">
        <f t="shared" ref="D80:Q80" si="11">SUM(D81:D84)</f>
        <v>0</v>
      </c>
      <c r="E80" s="6">
        <f t="shared" si="11"/>
        <v>0</v>
      </c>
      <c r="F80" s="6">
        <f t="shared" si="11"/>
        <v>0</v>
      </c>
      <c r="G80" s="6">
        <f t="shared" si="11"/>
        <v>0</v>
      </c>
      <c r="H80" s="6">
        <f t="shared" si="11"/>
        <v>0</v>
      </c>
      <c r="I80" s="6">
        <f t="shared" si="11"/>
        <v>0</v>
      </c>
      <c r="J80" s="6">
        <f t="shared" si="11"/>
        <v>0</v>
      </c>
      <c r="K80" s="6">
        <f t="shared" si="11"/>
        <v>0</v>
      </c>
      <c r="L80" s="6">
        <f t="shared" si="11"/>
        <v>0</v>
      </c>
      <c r="M80" s="6">
        <f t="shared" si="11"/>
        <v>0</v>
      </c>
      <c r="N80" s="6">
        <f t="shared" si="11"/>
        <v>0</v>
      </c>
      <c r="O80" s="6">
        <f t="shared" si="11"/>
        <v>0</v>
      </c>
      <c r="P80" s="6">
        <f t="shared" si="11"/>
        <v>0</v>
      </c>
      <c r="Q80" s="6">
        <f t="shared" si="11"/>
        <v>0</v>
      </c>
    </row>
    <row r="81" spans="1:17" ht="37.5" customHeight="1">
      <c r="A81" s="13" t="s">
        <v>103</v>
      </c>
      <c r="B81" s="14" t="s">
        <v>104</v>
      </c>
      <c r="C81" s="10">
        <v>50000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f>SUM(D81:P81)</f>
        <v>0</v>
      </c>
    </row>
    <row r="82" spans="1:17" ht="37.5" customHeight="1">
      <c r="A82" s="13" t="s">
        <v>105</v>
      </c>
      <c r="B82" s="14" t="s">
        <v>106</v>
      </c>
      <c r="C82" s="10">
        <v>50000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f>SUM(D82:P82)</f>
        <v>0</v>
      </c>
    </row>
    <row r="83" spans="1:17" ht="37.5" customHeight="1">
      <c r="A83" s="13" t="s">
        <v>107</v>
      </c>
      <c r="B83" s="14" t="s">
        <v>108</v>
      </c>
      <c r="C83" s="10">
        <v>50000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f>SUM(D83:P83)</f>
        <v>0</v>
      </c>
    </row>
    <row r="84" spans="1:17" ht="37.5" customHeight="1">
      <c r="A84" s="13" t="s">
        <v>109</v>
      </c>
      <c r="B84" s="14" t="s">
        <v>110</v>
      </c>
      <c r="C84" s="10">
        <v>50000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10">
        <f>SUM(D84:P84)</f>
        <v>0</v>
      </c>
    </row>
    <row r="85" spans="1:17" ht="37.5" customHeight="1">
      <c r="A85" s="23">
        <v>2.7</v>
      </c>
      <c r="B85" s="49" t="s">
        <v>157</v>
      </c>
      <c r="C85" s="6">
        <f>SUM(C86:C89)</f>
        <v>0</v>
      </c>
      <c r="D85" s="6">
        <f t="shared" ref="D85:Q85" si="12">SUM(D86:D89)</f>
        <v>0</v>
      </c>
      <c r="E85" s="6">
        <f t="shared" si="12"/>
        <v>0</v>
      </c>
      <c r="F85" s="6">
        <f t="shared" si="12"/>
        <v>0</v>
      </c>
      <c r="G85" s="6">
        <f t="shared" si="12"/>
        <v>0</v>
      </c>
      <c r="H85" s="6">
        <f t="shared" si="12"/>
        <v>0</v>
      </c>
      <c r="I85" s="6">
        <f t="shared" si="12"/>
        <v>0</v>
      </c>
      <c r="J85" s="6">
        <f t="shared" si="12"/>
        <v>0</v>
      </c>
      <c r="K85" s="6">
        <f t="shared" si="12"/>
        <v>0</v>
      </c>
      <c r="L85" s="6">
        <f t="shared" si="12"/>
        <v>0</v>
      </c>
      <c r="M85" s="6">
        <f t="shared" si="12"/>
        <v>0</v>
      </c>
      <c r="N85" s="6">
        <f t="shared" si="12"/>
        <v>0</v>
      </c>
      <c r="O85" s="6">
        <f t="shared" si="12"/>
        <v>0</v>
      </c>
      <c r="P85" s="6">
        <f t="shared" si="12"/>
        <v>0</v>
      </c>
      <c r="Q85" s="6">
        <f t="shared" si="12"/>
        <v>0</v>
      </c>
    </row>
    <row r="86" spans="1:17" ht="37.5" customHeight="1">
      <c r="A86" s="13" t="s">
        <v>156</v>
      </c>
      <c r="B86" s="47" t="s">
        <v>158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f>SUM(D86:P86)</f>
        <v>0</v>
      </c>
    </row>
    <row r="87" spans="1:17" ht="37.5" customHeight="1">
      <c r="A87" s="13" t="s">
        <v>148</v>
      </c>
      <c r="B87" s="47" t="s">
        <v>159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f>SUM(D87:P87)</f>
        <v>0</v>
      </c>
    </row>
    <row r="88" spans="1:17" ht="37.5" customHeight="1">
      <c r="A88" s="13" t="s">
        <v>149</v>
      </c>
      <c r="B88" s="47" t="s">
        <v>160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f>SUM(D88:P88)</f>
        <v>0</v>
      </c>
    </row>
    <row r="89" spans="1:17" ht="37.5" customHeight="1">
      <c r="A89" s="13" t="s">
        <v>150</v>
      </c>
      <c r="B89" s="47" t="s">
        <v>161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f>SUM(D89:P89)</f>
        <v>0</v>
      </c>
    </row>
    <row r="90" spans="1:17" ht="37.5" customHeight="1">
      <c r="A90" s="24">
        <v>2.8</v>
      </c>
      <c r="B90" s="49" t="s">
        <v>162</v>
      </c>
      <c r="C90" s="6">
        <f>SUM(C91:C92)</f>
        <v>0</v>
      </c>
      <c r="D90" s="6">
        <f t="shared" ref="D90:Q90" si="13">SUM(D91:D92)</f>
        <v>0</v>
      </c>
      <c r="E90" s="6">
        <f t="shared" si="13"/>
        <v>0</v>
      </c>
      <c r="F90" s="6">
        <f t="shared" si="13"/>
        <v>0</v>
      </c>
      <c r="G90" s="6">
        <f t="shared" si="13"/>
        <v>0</v>
      </c>
      <c r="H90" s="6">
        <f t="shared" si="13"/>
        <v>0</v>
      </c>
      <c r="I90" s="6">
        <f t="shared" si="13"/>
        <v>0</v>
      </c>
      <c r="J90" s="6">
        <f t="shared" si="13"/>
        <v>0</v>
      </c>
      <c r="K90" s="6">
        <f t="shared" si="13"/>
        <v>0</v>
      </c>
      <c r="L90" s="6">
        <f t="shared" si="13"/>
        <v>0</v>
      </c>
      <c r="M90" s="6">
        <f t="shared" si="13"/>
        <v>0</v>
      </c>
      <c r="N90" s="6">
        <f t="shared" si="13"/>
        <v>0</v>
      </c>
      <c r="O90" s="6">
        <f t="shared" si="13"/>
        <v>0</v>
      </c>
      <c r="P90" s="6">
        <f t="shared" si="13"/>
        <v>0</v>
      </c>
      <c r="Q90" s="6">
        <f t="shared" si="13"/>
        <v>0</v>
      </c>
    </row>
    <row r="91" spans="1:17" ht="37.5" customHeight="1">
      <c r="A91" s="13" t="s">
        <v>151</v>
      </c>
      <c r="B91" s="47" t="s">
        <v>163</v>
      </c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>
        <f>SUM(D91:P91)</f>
        <v>0</v>
      </c>
    </row>
    <row r="92" spans="1:17" ht="37.5" customHeight="1">
      <c r="A92" s="13" t="s">
        <v>152</v>
      </c>
      <c r="B92" s="47" t="s">
        <v>164</v>
      </c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>
        <f>SUM(D92:P92)</f>
        <v>0</v>
      </c>
    </row>
    <row r="93" spans="1:17" ht="37.5" customHeight="1">
      <c r="A93" s="24">
        <v>2.9</v>
      </c>
      <c r="B93" s="49" t="s">
        <v>165</v>
      </c>
      <c r="C93" s="6">
        <f>SUM(C94:C96)</f>
        <v>0</v>
      </c>
      <c r="D93" s="6">
        <f t="shared" ref="D93:Q93" si="14">SUM(D94:D96)</f>
        <v>0</v>
      </c>
      <c r="E93" s="6">
        <f t="shared" si="14"/>
        <v>0</v>
      </c>
      <c r="F93" s="6">
        <f t="shared" si="14"/>
        <v>0</v>
      </c>
      <c r="G93" s="6">
        <f t="shared" si="14"/>
        <v>0</v>
      </c>
      <c r="H93" s="6">
        <f t="shared" si="14"/>
        <v>0</v>
      </c>
      <c r="I93" s="6">
        <f t="shared" si="14"/>
        <v>0</v>
      </c>
      <c r="J93" s="6">
        <f t="shared" si="14"/>
        <v>0</v>
      </c>
      <c r="K93" s="6">
        <f t="shared" si="14"/>
        <v>0</v>
      </c>
      <c r="L93" s="6">
        <f t="shared" si="14"/>
        <v>0</v>
      </c>
      <c r="M93" s="6">
        <f t="shared" si="14"/>
        <v>0</v>
      </c>
      <c r="N93" s="6">
        <f t="shared" si="14"/>
        <v>0</v>
      </c>
      <c r="O93" s="6">
        <f t="shared" si="14"/>
        <v>0</v>
      </c>
      <c r="P93" s="6">
        <f t="shared" si="14"/>
        <v>0</v>
      </c>
      <c r="Q93" s="6">
        <f t="shared" si="14"/>
        <v>0</v>
      </c>
    </row>
    <row r="94" spans="1:17" ht="37.5" customHeight="1">
      <c r="A94" s="13" t="s">
        <v>153</v>
      </c>
      <c r="B94" s="47" t="s">
        <v>170</v>
      </c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>
        <f>SUM(D94:P94)</f>
        <v>0</v>
      </c>
    </row>
    <row r="95" spans="1:17" ht="37.5" customHeight="1">
      <c r="A95" s="13" t="s">
        <v>154</v>
      </c>
      <c r="B95" s="47" t="s">
        <v>171</v>
      </c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>
        <f>SUM(D95:P95)</f>
        <v>0</v>
      </c>
    </row>
    <row r="96" spans="1:17" ht="37.5" customHeight="1">
      <c r="A96" s="13" t="s">
        <v>155</v>
      </c>
      <c r="B96" s="47" t="s">
        <v>172</v>
      </c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>
        <f>SUM(D96:P96)</f>
        <v>0</v>
      </c>
    </row>
    <row r="97" spans="1:17" ht="37.5" customHeight="1">
      <c r="A97" s="1">
        <v>4</v>
      </c>
      <c r="B97" s="49" t="s">
        <v>8</v>
      </c>
      <c r="C97" s="6">
        <f>SUM(C98:C100)</f>
        <v>0</v>
      </c>
      <c r="D97" s="6">
        <f t="shared" ref="D97:Q97" si="15">SUM(D98:D100)</f>
        <v>0</v>
      </c>
      <c r="E97" s="6">
        <f t="shared" si="15"/>
        <v>0</v>
      </c>
      <c r="F97" s="6">
        <f t="shared" si="15"/>
        <v>0</v>
      </c>
      <c r="G97" s="6">
        <f t="shared" si="15"/>
        <v>0</v>
      </c>
      <c r="H97" s="6">
        <f t="shared" si="15"/>
        <v>0</v>
      </c>
      <c r="I97" s="6">
        <f t="shared" si="15"/>
        <v>0</v>
      </c>
      <c r="J97" s="6">
        <f t="shared" si="15"/>
        <v>0</v>
      </c>
      <c r="K97" s="6">
        <f t="shared" si="15"/>
        <v>0</v>
      </c>
      <c r="L97" s="6">
        <f t="shared" si="15"/>
        <v>0</v>
      </c>
      <c r="M97" s="6">
        <f t="shared" si="15"/>
        <v>0</v>
      </c>
      <c r="N97" s="6">
        <f t="shared" si="15"/>
        <v>0</v>
      </c>
      <c r="O97" s="6">
        <f t="shared" si="15"/>
        <v>0</v>
      </c>
      <c r="P97" s="6">
        <f t="shared" si="15"/>
        <v>0</v>
      </c>
      <c r="Q97" s="6">
        <f t="shared" si="15"/>
        <v>0</v>
      </c>
    </row>
    <row r="98" spans="1:17" ht="37.5" customHeight="1">
      <c r="A98" s="1">
        <v>4.0999999999999996</v>
      </c>
      <c r="B98" s="50" t="s">
        <v>173</v>
      </c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>
        <f>SUM(D98:P98)</f>
        <v>0</v>
      </c>
    </row>
    <row r="99" spans="1:17" ht="37.5" customHeight="1">
      <c r="A99" s="13" t="s">
        <v>166</v>
      </c>
      <c r="B99" s="47" t="s">
        <v>174</v>
      </c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>
        <f>SUM(D99:P99)</f>
        <v>0</v>
      </c>
    </row>
    <row r="100" spans="1:17" ht="37.5" customHeight="1">
      <c r="A100" s="13" t="s">
        <v>167</v>
      </c>
      <c r="B100" s="47" t="s">
        <v>175</v>
      </c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>
        <f>SUM(D100:P100)</f>
        <v>0</v>
      </c>
    </row>
    <row r="101" spans="1:17" ht="37.5" customHeight="1">
      <c r="A101" s="24">
        <v>4.2</v>
      </c>
      <c r="B101" s="49" t="s">
        <v>9</v>
      </c>
      <c r="C101" s="6">
        <f>SUM(C102:C105)</f>
        <v>0</v>
      </c>
      <c r="D101" s="6">
        <f t="shared" ref="D101:Q101" si="16">SUM(D102:D105)</f>
        <v>0</v>
      </c>
      <c r="E101" s="6">
        <f t="shared" si="16"/>
        <v>0</v>
      </c>
      <c r="F101" s="6">
        <f t="shared" si="16"/>
        <v>0</v>
      </c>
      <c r="G101" s="6">
        <f t="shared" si="16"/>
        <v>0</v>
      </c>
      <c r="H101" s="6">
        <f t="shared" si="16"/>
        <v>0</v>
      </c>
      <c r="I101" s="6">
        <f t="shared" si="16"/>
        <v>0</v>
      </c>
      <c r="J101" s="6">
        <f t="shared" si="16"/>
        <v>0</v>
      </c>
      <c r="K101" s="6">
        <f t="shared" si="16"/>
        <v>0</v>
      </c>
      <c r="L101" s="6">
        <f t="shared" si="16"/>
        <v>0</v>
      </c>
      <c r="M101" s="6">
        <f t="shared" si="16"/>
        <v>0</v>
      </c>
      <c r="N101" s="6">
        <f t="shared" si="16"/>
        <v>0</v>
      </c>
      <c r="O101" s="6">
        <f t="shared" si="16"/>
        <v>0</v>
      </c>
      <c r="P101" s="6">
        <f t="shared" si="16"/>
        <v>0</v>
      </c>
      <c r="Q101" s="6">
        <f t="shared" si="16"/>
        <v>0</v>
      </c>
    </row>
    <row r="102" spans="1:17" ht="37.5" customHeight="1">
      <c r="A102" s="1" t="s">
        <v>168</v>
      </c>
      <c r="B102" s="47" t="s">
        <v>176</v>
      </c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>
        <f>SUM(D102:P102)</f>
        <v>0</v>
      </c>
    </row>
    <row r="103" spans="1:17" ht="37.5" customHeight="1">
      <c r="A103" s="1" t="s">
        <v>169</v>
      </c>
      <c r="B103" s="47" t="s">
        <v>177</v>
      </c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>
        <f>SUM(D103:P103)</f>
        <v>0</v>
      </c>
    </row>
    <row r="104" spans="1:17" ht="37.5" customHeight="1">
      <c r="A104" s="1">
        <v>4.3</v>
      </c>
      <c r="B104" s="50" t="s">
        <v>179</v>
      </c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>
        <f>SUM(D104:P104)</f>
        <v>0</v>
      </c>
    </row>
    <row r="105" spans="1:17" ht="37.5" customHeight="1">
      <c r="A105" s="1" t="s">
        <v>178</v>
      </c>
      <c r="B105" s="47" t="s">
        <v>180</v>
      </c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>
        <f>SUM(D105:P105)</f>
        <v>0</v>
      </c>
    </row>
    <row r="106" spans="1:17" ht="37.5" customHeight="1">
      <c r="A106" s="58" t="s">
        <v>10</v>
      </c>
      <c r="B106" s="58"/>
      <c r="C106" s="4">
        <f>+C97+C9</f>
        <v>50000000</v>
      </c>
      <c r="D106" s="4">
        <f>+D97+D9</f>
        <v>0</v>
      </c>
      <c r="E106" s="4">
        <f t="shared" ref="E106:Q106" si="17">+E10+E23+E47+E64+E73+E80+E85+E90+E93+E97+E101</f>
        <v>2511327.63</v>
      </c>
      <c r="F106" s="4">
        <f t="shared" si="17"/>
        <v>0</v>
      </c>
      <c r="G106" s="4">
        <f t="shared" si="17"/>
        <v>0</v>
      </c>
      <c r="H106" s="4">
        <f t="shared" si="17"/>
        <v>0</v>
      </c>
      <c r="I106" s="4">
        <f t="shared" si="17"/>
        <v>0</v>
      </c>
      <c r="J106" s="4">
        <f t="shared" si="17"/>
        <v>0</v>
      </c>
      <c r="K106" s="4">
        <f t="shared" si="17"/>
        <v>0</v>
      </c>
      <c r="L106" s="4">
        <f t="shared" si="17"/>
        <v>0</v>
      </c>
      <c r="M106" s="4">
        <f t="shared" si="17"/>
        <v>0</v>
      </c>
      <c r="N106" s="4">
        <f t="shared" si="17"/>
        <v>0</v>
      </c>
      <c r="O106" s="4">
        <f t="shared" si="17"/>
        <v>0</v>
      </c>
      <c r="P106" s="4">
        <f t="shared" si="17"/>
        <v>0</v>
      </c>
      <c r="Q106" s="4">
        <f t="shared" si="17"/>
        <v>2511327.63</v>
      </c>
    </row>
    <row r="107" spans="1:17" ht="21">
      <c r="B107" s="51" t="s">
        <v>204</v>
      </c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</row>
    <row r="108" spans="1:17" ht="21">
      <c r="B108" s="38" t="s">
        <v>205</v>
      </c>
      <c r="C108" s="26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</row>
    <row r="109" spans="1:17" ht="42">
      <c r="B109" s="38" t="s">
        <v>206</v>
      </c>
      <c r="C109" s="25"/>
      <c r="D109" s="25"/>
      <c r="E109" s="25"/>
      <c r="F109" s="25"/>
      <c r="G109" s="25"/>
      <c r="H109" s="27"/>
      <c r="I109" s="25"/>
      <c r="L109" s="27"/>
      <c r="M109" s="27"/>
      <c r="N109" s="27"/>
      <c r="O109" s="27"/>
      <c r="P109" s="27"/>
    </row>
    <row r="110" spans="1:17" ht="21">
      <c r="B110" s="38" t="s">
        <v>207</v>
      </c>
      <c r="C110" s="25"/>
      <c r="D110" s="27"/>
      <c r="E110" s="25"/>
      <c r="F110" s="25"/>
      <c r="G110" s="25"/>
      <c r="H110" s="25"/>
      <c r="I110" s="25"/>
      <c r="L110" s="25"/>
      <c r="M110" s="25"/>
      <c r="N110" s="25"/>
      <c r="O110" s="25"/>
      <c r="P110" s="25"/>
    </row>
    <row r="111" spans="1:17" ht="21">
      <c r="B111" s="38" t="s">
        <v>208</v>
      </c>
      <c r="C111" s="25"/>
      <c r="D111" s="25"/>
      <c r="E111" s="25"/>
      <c r="F111" s="25"/>
      <c r="G111" s="25"/>
      <c r="H111" s="25"/>
      <c r="I111" s="25"/>
      <c r="L111" s="25"/>
      <c r="M111" s="25"/>
      <c r="N111" s="25"/>
      <c r="O111" s="25"/>
      <c r="P111" s="25"/>
    </row>
    <row r="112" spans="1:17" ht="21">
      <c r="B112" s="38" t="s">
        <v>209</v>
      </c>
      <c r="C112" s="25"/>
      <c r="D112" s="25"/>
      <c r="E112" s="25"/>
      <c r="F112" s="25"/>
      <c r="G112" s="25"/>
      <c r="H112" s="25"/>
      <c r="I112" s="25"/>
      <c r="L112" s="25"/>
      <c r="M112" s="25"/>
      <c r="N112" s="25"/>
      <c r="O112" s="25"/>
      <c r="P112" s="25"/>
    </row>
    <row r="113" spans="1:16" ht="21">
      <c r="B113" s="38" t="s">
        <v>210</v>
      </c>
      <c r="C113" s="28"/>
      <c r="D113" s="25"/>
      <c r="E113" s="25"/>
      <c r="F113" s="25"/>
      <c r="G113" s="25"/>
      <c r="H113" s="25"/>
      <c r="I113" s="25"/>
      <c r="L113" s="25"/>
      <c r="M113" s="25"/>
      <c r="N113" s="25"/>
      <c r="O113" s="25"/>
      <c r="P113" s="25"/>
    </row>
    <row r="114" spans="1:16" ht="21">
      <c r="B114" s="38"/>
      <c r="C114" s="28"/>
      <c r="D114" s="25"/>
      <c r="E114" s="25"/>
      <c r="F114" s="25"/>
      <c r="G114" s="25"/>
      <c r="H114" s="25"/>
      <c r="I114" s="25"/>
      <c r="L114" s="25"/>
      <c r="M114" s="25"/>
      <c r="N114" s="25"/>
      <c r="O114" s="25"/>
      <c r="P114" s="25"/>
    </row>
    <row r="115" spans="1:16" ht="21">
      <c r="B115" s="38"/>
      <c r="C115" s="28"/>
      <c r="D115" s="25"/>
      <c r="E115" s="25"/>
      <c r="F115" s="25"/>
      <c r="G115" s="25"/>
      <c r="H115" s="25"/>
      <c r="I115" s="25"/>
      <c r="L115" s="25"/>
      <c r="M115" s="25"/>
      <c r="N115" s="25"/>
      <c r="O115" s="25"/>
      <c r="P115" s="25"/>
    </row>
    <row r="116" spans="1:16" ht="21">
      <c r="B116" s="38"/>
      <c r="C116" s="28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</row>
    <row r="117" spans="1:16" s="16" customFormat="1" ht="21">
      <c r="A117" s="3"/>
      <c r="B117" s="28" t="s">
        <v>11</v>
      </c>
      <c r="C117" s="28"/>
      <c r="D117" s="30"/>
      <c r="G117" s="55" t="s">
        <v>214</v>
      </c>
      <c r="H117" s="55"/>
      <c r="K117" s="32"/>
      <c r="L117" s="32"/>
      <c r="M117" s="32"/>
      <c r="N117" s="59" t="s">
        <v>12</v>
      </c>
      <c r="O117" s="59"/>
      <c r="P117" s="32"/>
    </row>
    <row r="118" spans="1:16" s="16" customFormat="1" ht="21">
      <c r="A118" s="3"/>
      <c r="B118" s="29"/>
      <c r="C118" s="28"/>
      <c r="D118" s="30"/>
      <c r="G118" s="31"/>
      <c r="H118" s="31"/>
      <c r="K118" s="32"/>
      <c r="L118" s="32"/>
      <c r="M118" s="32"/>
      <c r="N118" s="32"/>
      <c r="O118" s="32"/>
      <c r="P118" s="32"/>
    </row>
    <row r="119" spans="1:16" s="16" customFormat="1" ht="21">
      <c r="A119" s="3"/>
      <c r="B119" s="29"/>
      <c r="C119" s="28"/>
      <c r="D119" s="30"/>
      <c r="G119" s="31"/>
      <c r="H119" s="31"/>
      <c r="K119" s="32"/>
      <c r="L119" s="32"/>
      <c r="M119" s="32"/>
      <c r="N119" s="32"/>
      <c r="O119" s="32"/>
      <c r="P119" s="32"/>
    </row>
    <row r="120" spans="1:16" ht="21">
      <c r="B120" s="33"/>
      <c r="C120" s="25"/>
      <c r="D120" s="25"/>
      <c r="K120" s="25"/>
      <c r="L120" s="25"/>
      <c r="M120" s="25"/>
      <c r="O120" s="25"/>
      <c r="P120" s="25"/>
    </row>
    <row r="121" spans="1:16" ht="21">
      <c r="B121" s="33"/>
      <c r="C121" s="25"/>
      <c r="D121" s="25"/>
      <c r="K121" s="25"/>
      <c r="L121" s="25"/>
      <c r="M121" s="25"/>
      <c r="O121" s="25"/>
      <c r="P121" s="25"/>
    </row>
    <row r="122" spans="1:16" ht="21">
      <c r="B122" s="52" t="s">
        <v>211</v>
      </c>
      <c r="C122" s="25"/>
      <c r="D122" s="25"/>
      <c r="G122" s="56" t="s">
        <v>220</v>
      </c>
      <c r="H122" s="56"/>
      <c r="K122" s="34"/>
      <c r="L122" s="34"/>
      <c r="M122" s="34"/>
      <c r="N122" s="60" t="s">
        <v>212</v>
      </c>
      <c r="O122" s="60"/>
      <c r="P122" s="34"/>
    </row>
    <row r="123" spans="1:16" ht="66" customHeight="1">
      <c r="B123" s="35" t="s">
        <v>13</v>
      </c>
      <c r="C123" s="25"/>
      <c r="D123" s="25"/>
      <c r="G123" s="57" t="s">
        <v>215</v>
      </c>
      <c r="H123" s="57"/>
      <c r="K123" s="35"/>
      <c r="L123" s="35"/>
      <c r="M123" s="35"/>
      <c r="N123" s="57" t="s">
        <v>213</v>
      </c>
      <c r="O123" s="57"/>
      <c r="P123" s="35"/>
    </row>
    <row r="124" spans="1:16" ht="37.5" customHeight="1">
      <c r="B124" s="36"/>
      <c r="C124" s="25"/>
      <c r="E124" s="54"/>
      <c r="F124" s="54"/>
      <c r="G124" s="36"/>
      <c r="H124" s="25"/>
      <c r="I124" s="25"/>
      <c r="J124" s="25"/>
      <c r="K124" s="25"/>
      <c r="L124" s="25"/>
      <c r="M124" s="25"/>
      <c r="N124" s="25"/>
      <c r="O124" s="25"/>
      <c r="P124" s="25"/>
    </row>
    <row r="125" spans="1:16" ht="37.5" customHeight="1">
      <c r="B125" s="33"/>
      <c r="H125" s="31"/>
      <c r="I125" s="31"/>
      <c r="J125" s="31"/>
      <c r="K125" s="31"/>
      <c r="L125" s="31"/>
      <c r="M125" s="31"/>
      <c r="N125" s="31"/>
      <c r="O125" s="31"/>
      <c r="P125" s="31"/>
    </row>
    <row r="126" spans="1:16" ht="37.5" customHeight="1">
      <c r="B126" s="33"/>
    </row>
    <row r="127" spans="1:16" ht="37.5" customHeight="1">
      <c r="B127" s="33"/>
    </row>
    <row r="128" spans="1:16" ht="37.5" customHeight="1">
      <c r="B128" s="33"/>
      <c r="H128" s="37"/>
      <c r="I128" s="37"/>
      <c r="J128" s="37"/>
      <c r="K128" s="37"/>
      <c r="L128" s="37"/>
      <c r="M128" s="37"/>
      <c r="N128" s="37"/>
      <c r="O128" s="37"/>
      <c r="P128" s="37"/>
    </row>
    <row r="129" spans="2:16" ht="37.5" customHeight="1">
      <c r="B129" s="33"/>
      <c r="H129" s="35"/>
      <c r="I129" s="35"/>
      <c r="J129" s="35"/>
      <c r="K129" s="35"/>
      <c r="L129" s="35"/>
      <c r="M129" s="35"/>
      <c r="N129" s="35"/>
      <c r="O129" s="35"/>
      <c r="P129" s="35"/>
    </row>
    <row r="130" spans="2:16" ht="37.5" customHeight="1">
      <c r="B130" s="38"/>
      <c r="H130" s="36"/>
      <c r="I130" s="36"/>
      <c r="J130" s="36"/>
      <c r="K130" s="36"/>
      <c r="L130" s="36"/>
      <c r="M130" s="36"/>
      <c r="N130" s="36"/>
      <c r="O130" s="36"/>
      <c r="P130" s="36"/>
    </row>
    <row r="131" spans="2:16" ht="37.5" customHeight="1">
      <c r="B131" s="38"/>
    </row>
    <row r="132" spans="2:16" ht="37.5" customHeight="1">
      <c r="B132" s="38"/>
    </row>
    <row r="133" spans="2:16" ht="37.5" customHeight="1">
      <c r="B133" s="38"/>
    </row>
    <row r="134" spans="2:16" ht="37.5" customHeight="1">
      <c r="B134" s="38"/>
    </row>
    <row r="135" spans="2:16" ht="37.5" customHeight="1">
      <c r="B135" s="38"/>
    </row>
    <row r="136" spans="2:16" ht="37.5" customHeight="1">
      <c r="B136" s="38"/>
    </row>
    <row r="137" spans="2:16" ht="37.5" customHeight="1">
      <c r="B137" s="38"/>
    </row>
    <row r="138" spans="2:16" ht="37.5" customHeight="1">
      <c r="B138" s="38"/>
      <c r="G138" s="39"/>
      <c r="H138" s="39"/>
    </row>
    <row r="139" spans="2:16" ht="37.5" customHeight="1">
      <c r="B139" s="38"/>
    </row>
    <row r="140" spans="2:16" ht="37.5" customHeight="1">
      <c r="B140" s="38"/>
    </row>
    <row r="141" spans="2:16" ht="37.5" customHeight="1">
      <c r="B141" s="38"/>
    </row>
    <row r="142" spans="2:16" ht="37.5" customHeight="1">
      <c r="B142" s="38"/>
    </row>
    <row r="143" spans="2:16" ht="37.5" customHeight="1">
      <c r="B143" s="38"/>
    </row>
    <row r="144" spans="2:16" ht="37.5" customHeight="1">
      <c r="B144" s="38"/>
    </row>
    <row r="145" spans="2:2" ht="37.5" customHeight="1">
      <c r="B145" s="38"/>
    </row>
    <row r="146" spans="2:2" ht="37.5" customHeight="1">
      <c r="B146" s="38"/>
    </row>
    <row r="147" spans="2:2" ht="37.5" customHeight="1">
      <c r="B147" s="38"/>
    </row>
    <row r="148" spans="2:2" ht="37.5" customHeight="1">
      <c r="B148" s="38"/>
    </row>
  </sheetData>
  <mergeCells count="14">
    <mergeCell ref="N117:O117"/>
    <mergeCell ref="N122:O122"/>
    <mergeCell ref="N123:O123"/>
    <mergeCell ref="A6:Q6"/>
    <mergeCell ref="A1:Q1"/>
    <mergeCell ref="A2:Q2"/>
    <mergeCell ref="A3:Q3"/>
    <mergeCell ref="A4:Q4"/>
    <mergeCell ref="A5:Q5"/>
    <mergeCell ref="E124:F124"/>
    <mergeCell ref="G117:H117"/>
    <mergeCell ref="G122:H122"/>
    <mergeCell ref="G123:H123"/>
    <mergeCell ref="A106:B106"/>
  </mergeCells>
  <phoneticPr fontId="3" type="noConversion"/>
  <pageMargins left="0.23622047244094488" right="0.23622047244094488" top="0.74803149606299213" bottom="0.74803149606299213" header="0.31496062992125984" footer="0.31496062992125984"/>
  <pageSetup paperSize="5" scale="34" fitToHeight="0" orientation="landscape" horizontalDpi="300" verticalDpi="300" r:id="rId1"/>
  <rowBreaks count="1" manualBreakCount="1">
    <brk id="79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 2025</vt:lpstr>
      <vt:lpstr>'Plantilla Presupuesto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 &amp; Financiera</dc:creator>
  <cp:lastModifiedBy>Cecilia Robles</cp:lastModifiedBy>
  <cp:lastPrinted>2025-02-10T18:32:41Z</cp:lastPrinted>
  <dcterms:created xsi:type="dcterms:W3CDTF">2023-05-31T18:15:45Z</dcterms:created>
  <dcterms:modified xsi:type="dcterms:W3CDTF">2025-02-17T14:53:56Z</dcterms:modified>
</cp:coreProperties>
</file>