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Presupuesto\EJECUCION PRESUPUESTARIA\2026\Mayo\"/>
    </mc:Choice>
  </mc:AlternateContent>
  <xr:revisionPtr revIDLastSave="0" documentId="8_{2D2C7629-3602-40A2-AEEF-3F483CD2C5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6" sheetId="3" r:id="rId1"/>
  </sheets>
  <definedNames>
    <definedName name="_xlnm.Print_Area" localSheetId="0">'Plantilla Presupuesto 2026'!$A$1:$Q$129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9" i="3" l="1"/>
  <c r="Q57" i="3"/>
  <c r="Q38" i="3"/>
  <c r="Q27" i="3"/>
  <c r="F9" i="3"/>
  <c r="G9" i="3"/>
  <c r="H9" i="3"/>
  <c r="I9" i="3"/>
  <c r="F22" i="3"/>
  <c r="G22" i="3"/>
  <c r="H22" i="3"/>
  <c r="I22" i="3"/>
  <c r="F49" i="3"/>
  <c r="G49" i="3"/>
  <c r="H49" i="3"/>
  <c r="I49" i="3"/>
  <c r="F69" i="3"/>
  <c r="G69" i="3"/>
  <c r="H69" i="3"/>
  <c r="I69" i="3"/>
  <c r="F78" i="3"/>
  <c r="G78" i="3"/>
  <c r="H78" i="3"/>
  <c r="I78" i="3"/>
  <c r="F85" i="3"/>
  <c r="G85" i="3"/>
  <c r="H85" i="3"/>
  <c r="I85" i="3"/>
  <c r="F91" i="3"/>
  <c r="G91" i="3"/>
  <c r="H91" i="3"/>
  <c r="I91" i="3"/>
  <c r="F96" i="3"/>
  <c r="G96" i="3"/>
  <c r="H96" i="3"/>
  <c r="I96" i="3"/>
  <c r="F99" i="3"/>
  <c r="G99" i="3"/>
  <c r="H99" i="3"/>
  <c r="I99" i="3"/>
  <c r="F103" i="3"/>
  <c r="G103" i="3"/>
  <c r="H103" i="3"/>
  <c r="I103" i="3"/>
  <c r="F107" i="3"/>
  <c r="G107" i="3"/>
  <c r="H107" i="3"/>
  <c r="I107" i="3"/>
  <c r="D9" i="3"/>
  <c r="D22" i="3"/>
  <c r="D49" i="3"/>
  <c r="D69" i="3"/>
  <c r="D78" i="3"/>
  <c r="D85" i="3"/>
  <c r="D91" i="3"/>
  <c r="D96" i="3"/>
  <c r="D99" i="3"/>
  <c r="D103" i="3"/>
  <c r="D107" i="3"/>
  <c r="Q84" i="3"/>
  <c r="Q83" i="3"/>
  <c r="Q52" i="3"/>
  <c r="Q87" i="3"/>
  <c r="Q88" i="3"/>
  <c r="Q90" i="3"/>
  <c r="Q86" i="3"/>
  <c r="Q51" i="3"/>
  <c r="Q53" i="3"/>
  <c r="Q54" i="3"/>
  <c r="Q55" i="3"/>
  <c r="Q56" i="3"/>
  <c r="Q58" i="3"/>
  <c r="Q59" i="3"/>
  <c r="Q60" i="3"/>
  <c r="Q61" i="3"/>
  <c r="Q62" i="3"/>
  <c r="Q63" i="3"/>
  <c r="Q64" i="3"/>
  <c r="Q65" i="3"/>
  <c r="Q66" i="3"/>
  <c r="Q67" i="3"/>
  <c r="Q68" i="3"/>
  <c r="Q50" i="3"/>
  <c r="Q41" i="3"/>
  <c r="Q40" i="3"/>
  <c r="Q39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2" i="3"/>
  <c r="Q43" i="3"/>
  <c r="Q44" i="3"/>
  <c r="Q45" i="3"/>
  <c r="Q46" i="3"/>
  <c r="Q47" i="3"/>
  <c r="Q48" i="3"/>
  <c r="C69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9" i="3"/>
  <c r="C9" i="3"/>
  <c r="D8" i="3" l="1"/>
  <c r="D112" i="3" s="1"/>
  <c r="H8" i="3"/>
  <c r="G8" i="3"/>
  <c r="I8" i="3"/>
  <c r="F8" i="3"/>
  <c r="Q22" i="3"/>
  <c r="Q9" i="3"/>
  <c r="Q85" i="3"/>
  <c r="Q49" i="3"/>
  <c r="Q111" i="3"/>
  <c r="Q110" i="3"/>
  <c r="Q109" i="3"/>
  <c r="Q108" i="3"/>
  <c r="Q106" i="3"/>
  <c r="Q105" i="3"/>
  <c r="Q104" i="3"/>
  <c r="Q101" i="3"/>
  <c r="Q102" i="3"/>
  <c r="Q100" i="3"/>
  <c r="Q98" i="3"/>
  <c r="Q97" i="3"/>
  <c r="Q95" i="3"/>
  <c r="Q94" i="3"/>
  <c r="Q93" i="3"/>
  <c r="Q92" i="3"/>
  <c r="Q82" i="3"/>
  <c r="Q81" i="3"/>
  <c r="Q80" i="3"/>
  <c r="Q79" i="3"/>
  <c r="Q77" i="3"/>
  <c r="Q76" i="3"/>
  <c r="Q75" i="3"/>
  <c r="Q74" i="3"/>
  <c r="Q73" i="3"/>
  <c r="Q72" i="3"/>
  <c r="Q71" i="3"/>
  <c r="Q70" i="3"/>
  <c r="C26" i="3"/>
  <c r="C22" i="3" s="1"/>
  <c r="J22" i="3"/>
  <c r="L22" i="3"/>
  <c r="N22" i="3"/>
  <c r="P22" i="3"/>
  <c r="P107" i="3"/>
  <c r="O107" i="3"/>
  <c r="N107" i="3"/>
  <c r="M107" i="3"/>
  <c r="L107" i="3"/>
  <c r="K107" i="3"/>
  <c r="J107" i="3"/>
  <c r="E107" i="3"/>
  <c r="P103" i="3"/>
  <c r="O103" i="3"/>
  <c r="N103" i="3"/>
  <c r="M103" i="3"/>
  <c r="L103" i="3"/>
  <c r="K103" i="3"/>
  <c r="J103" i="3"/>
  <c r="E103" i="3"/>
  <c r="P99" i="3"/>
  <c r="O99" i="3"/>
  <c r="N99" i="3"/>
  <c r="M99" i="3"/>
  <c r="L99" i="3"/>
  <c r="K99" i="3"/>
  <c r="J99" i="3"/>
  <c r="E99" i="3"/>
  <c r="P96" i="3"/>
  <c r="O96" i="3"/>
  <c r="N96" i="3"/>
  <c r="M96" i="3"/>
  <c r="L96" i="3"/>
  <c r="K96" i="3"/>
  <c r="J96" i="3"/>
  <c r="E96" i="3"/>
  <c r="P91" i="3"/>
  <c r="O91" i="3"/>
  <c r="N91" i="3"/>
  <c r="M91" i="3"/>
  <c r="L91" i="3"/>
  <c r="K91" i="3"/>
  <c r="J91" i="3"/>
  <c r="E91" i="3"/>
  <c r="P85" i="3"/>
  <c r="O85" i="3"/>
  <c r="N85" i="3"/>
  <c r="M85" i="3"/>
  <c r="L85" i="3"/>
  <c r="K85" i="3"/>
  <c r="J85" i="3"/>
  <c r="E85" i="3"/>
  <c r="P78" i="3"/>
  <c r="O78" i="3"/>
  <c r="N78" i="3"/>
  <c r="M78" i="3"/>
  <c r="L78" i="3"/>
  <c r="K78" i="3"/>
  <c r="J78" i="3"/>
  <c r="E78" i="3"/>
  <c r="P69" i="3"/>
  <c r="O69" i="3"/>
  <c r="N69" i="3"/>
  <c r="M69" i="3"/>
  <c r="L69" i="3"/>
  <c r="K69" i="3"/>
  <c r="J69" i="3"/>
  <c r="E69" i="3"/>
  <c r="P49" i="3"/>
  <c r="O49" i="3"/>
  <c r="N49" i="3"/>
  <c r="M49" i="3"/>
  <c r="L49" i="3"/>
  <c r="K49" i="3"/>
  <c r="J49" i="3"/>
  <c r="E49" i="3"/>
  <c r="O22" i="3"/>
  <c r="K22" i="3"/>
  <c r="M22" i="3"/>
  <c r="P9" i="3"/>
  <c r="O9" i="3"/>
  <c r="N9" i="3"/>
  <c r="M9" i="3"/>
  <c r="L9" i="3"/>
  <c r="K9" i="3"/>
  <c r="J9" i="3"/>
  <c r="C85" i="3"/>
  <c r="C107" i="3"/>
  <c r="C103" i="3"/>
  <c r="C99" i="3"/>
  <c r="C96" i="3"/>
  <c r="C91" i="3"/>
  <c r="C78" i="3"/>
  <c r="C8" i="3" l="1"/>
  <c r="C112" i="3" s="1"/>
  <c r="P8" i="3"/>
  <c r="J8" i="3"/>
  <c r="E8" i="3"/>
  <c r="N8" i="3"/>
  <c r="K8" i="3"/>
  <c r="O8" i="3"/>
  <c r="L8" i="3"/>
  <c r="M8" i="3"/>
  <c r="E112" i="3"/>
  <c r="Q96" i="3"/>
  <c r="Q78" i="3"/>
  <c r="Q91" i="3"/>
  <c r="Q99" i="3"/>
  <c r="Q107" i="3"/>
  <c r="Q69" i="3"/>
  <c r="H112" i="3"/>
  <c r="L112" i="3"/>
  <c r="I112" i="3"/>
  <c r="G112" i="3"/>
  <c r="K112" i="3"/>
  <c r="O112" i="3"/>
  <c r="P112" i="3"/>
  <c r="M112" i="3"/>
  <c r="F112" i="3"/>
  <c r="J112" i="3"/>
  <c r="N112" i="3"/>
  <c r="Q103" i="3"/>
  <c r="Q8" i="3" l="1"/>
  <c r="Q112" i="3"/>
</calcChain>
</file>

<file path=xl/sharedStrings.xml><?xml version="1.0" encoding="utf-8"?>
<sst xmlns="http://schemas.openxmlformats.org/spreadsheetml/2006/main" count="238" uniqueCount="238">
  <si>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</si>
  <si>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</si>
  <si>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</si>
  <si>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</si>
  <si>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</si>
  <si>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</si>
  <si>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</si>
  <si>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</si>
  <si>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</si>
  <si>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</si>
  <si>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</si>
  <si>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</si>
  <si>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</si>
  <si>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</si>
  <si>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</si>
  <si>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</si>
  <si>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</si>
  <si>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</si>
  <si>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</si>
  <si>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</si>
  <si>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</si>
  <si>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</si>
  <si>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</si>
  <si>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</si>
  <si>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</si>
  <si>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</si>
  <si>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</si>
  <si>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</si>
  <si>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</si>
  <si>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</si>
  <si>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</si>
  <si>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</si>
  <si>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</si>
  <si>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</si>
  <si>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</si>
  <si>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</si>
  <si>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</si>
  <si>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</si>
  <si>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</si>
  <si>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</si>
  <si>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</si>
  <si>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</si>
  <si>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</si>
  <si>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</si>
  <si>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</si>
  <si>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</si>
  <si>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</si>
  <si>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</si>
  <si>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</si>
  <si>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</si>
  <si>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</si>
  <si>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</si>
  <si>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</si>
  <si>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</si>
  <si>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</si>
  <si>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</si>
  <si>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</si>
  <si>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</si>
  <si>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</si>
  <si>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</si>
  <si>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</si>
  <si>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</si>
  <si>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</si>
  <si>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</si>
  <si>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</si>
  <si>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</si>
  <si>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</si>
  <si>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</si>
  <si>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</si>
  <si>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</si>
  <si>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</si>
  <si>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</si>
  <si>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</si>
  <si>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</si>
  <si>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</si>
  <si>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</si>
  <si>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</si>
  <si>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</si>
  <si>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</si>
  <si>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</si>
  <si>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</si>
  <si>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</si>
  <si>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</si>
  <si>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</si>
  <si>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</si>
  <si>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</si>
  <si>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</si>
  <si>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</si>
  <si>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</si>
  <si>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</si>
  <si>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</si>
  <si>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</si>
  <si>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</si>
  <si>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</si>
  <si>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</si>
  <si>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</si>
  <si>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</si>
  <si>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</si>
  <si>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</si>
  <si>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</si>
  <si>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</si>
  <si>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</si>
  <si>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</si>
  <si>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</si>
  <si>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</si>
  <si>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</si>
  <si>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</si>
  <si>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</si>
  <si>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</si>
  <si>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</si>
  <si>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</si>
  <si>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</si>
  <si>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</si>
  <si>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</si>
  <si>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</si>
  <si>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</si>
  <si>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</si>
  <si>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</si>
  <si>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</si>
  <si>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</si>
  <si>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</si>
  <si>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</si>
  <si>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</si>
  <si>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</si>
  <si>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</si>
  <si>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</si>
  <si>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</si>
  <si>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</si>
  <si>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</si>
  <si>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</si>
  <si>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</si>
  <si>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</si>
  <si>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</si>
  <si>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</si>
  <si>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</si>
  <si>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</si>
  <si>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</si>
  <si>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</si>
  <si>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</si>
  <si>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</si>
  <si>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</si>
  <si>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</si>
  <si>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</si>
  <si>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</si>
  <si>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</si>
  <si>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</si>
  <si>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</si>
  <si>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</si>
  <si>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</si>
  <si>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</si>
  <si>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</si>
  <si>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</si>
  <si>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</si>
  <si>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</si>
  <si>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</si>
  <si>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</si>
  <si>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</si>
  <si>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</si>
  <si>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</si>
  <si>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</si>
  <si>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</si>
  <si>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</si>
  <si>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</si>
  <si>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</si>
  <si>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</si>
  <si>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</si>
  <si>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</si>
  <si>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</si>
  <si>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</si>
  <si>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</si>
  <si>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</si>
  <si>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</si>
  <si>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</si>
  <si>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</si>
  <si>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</si>
  <si>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</si>
  <si>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</si>
  <si>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</si>
  <si>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</si>
  <si>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</si>
  <si>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</si>
  <si>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</si>
  <si>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</si>
  <si>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</si>
  <si>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</si>
  <si>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</si>
  <si>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</si>
  <si>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</si>
  <si>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</si>
  <si>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</si>
  <si>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</si>
  <si>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</si>
  <si>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</si>
  <si>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</si>
  <si>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</si>
  <si>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</si>
  <si>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</si>
  <si>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</si>
  <si>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</si>
  <si>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</si>
  <si>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</si>
  <si>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</si>
  <si>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</si>
  <si>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</si>
  <si>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</si>
  <si>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</si>
  <si>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</si>
  <si>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</si>
  <si>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</si>
  <si>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</si>
  <si>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</si>
  <si>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</si>
  <si>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</si>
  <si>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</si>
  <si>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</si>
  <si>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</si>
  <si>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AÑO 2026</t>
  </si>
  <si>
    <t>2.2.1.7.01</t>
  </si>
  <si>
    <t>Agua</t>
  </si>
  <si>
    <t>2.2.7.1.06</t>
  </si>
  <si>
    <t>Mantenimiento y reparacion de instalaciones electricas</t>
  </si>
  <si>
    <t>Herramientas menores</t>
  </si>
  <si>
    <t>2.3.6.3.04</t>
  </si>
  <si>
    <t>2.3.9.9.04</t>
  </si>
  <si>
    <t>Productos y Utiles de defensa y seguridad</t>
  </si>
  <si>
    <t>2.2.8.7.03</t>
  </si>
  <si>
    <t>2.6.5.4.02</t>
  </si>
  <si>
    <t>Sistema de Climatización</t>
  </si>
  <si>
    <t>Licda. Marta Ureña</t>
  </si>
  <si>
    <t>Encargada Contabilidad</t>
  </si>
  <si>
    <t>1. Presupuesto Aprobado: Se refiere al presupuesto aprobado en la Ley de Presupuesto
aprobado del estado.</t>
  </si>
  <si>
    <t>2. Presupuesto Modificado: Se refiere al presupuesto aprobado en caso de que el
Congreso Nacional apruebe un presupuesto complementario.</t>
  </si>
  <si>
    <t xml:space="preserve">3. Gasto devengado: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</si>
  <si>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</si>
  <si>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</si>
  <si>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analizado.</t>
  </si>
  <si>
    <t>8. Fuente:  Reporte del-SIGEF</t>
  </si>
  <si>
    <t>4.Total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</si>
</sst>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43" fontId="10" fillId="0" borderId="0" xfId="0" applyNumberFormat="1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49" fontId="9" fillId="4" borderId="0" xfId="2" applyNumberFormat="1" applyFont="1" applyFill="1" applyAlignment="1">
      <alignment wrapTex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4"/>
  <sheetViews>
    <sheetView tabSelected="1" topLeftCell="A115" zoomScale="55" zoomScaleNormal="55" zoomScaleSheetLayoutView="20" workbookViewId="0">
      <selection activeCell="C127" sqref="C127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3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81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25.5" customHeight="1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23.25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8" ht="23.25" customHeight="1">
      <c r="A4" s="58" t="s">
        <v>216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8" ht="27" customHeight="1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18" ht="17.25" customHeight="1" thickBot="1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8" ht="37.5" customHeight="1" thickBot="1">
      <c r="A7" s="36"/>
      <c r="B7" s="38" t="s">
        <v>4</v>
      </c>
      <c r="C7" s="39" t="s">
        <v>5</v>
      </c>
      <c r="D7" s="38" t="s">
        <v>6</v>
      </c>
      <c r="E7" s="39" t="s">
        <v>184</v>
      </c>
      <c r="F7" s="37" t="s">
        <v>185</v>
      </c>
      <c r="G7" s="37" t="s">
        <v>186</v>
      </c>
      <c r="H7" s="37" t="s">
        <v>187</v>
      </c>
      <c r="I7" s="37" t="s">
        <v>188</v>
      </c>
      <c r="J7" s="37" t="s">
        <v>189</v>
      </c>
      <c r="K7" s="37" t="s">
        <v>190</v>
      </c>
      <c r="L7" s="37" t="s">
        <v>191</v>
      </c>
      <c r="M7" s="37" t="s">
        <v>192</v>
      </c>
      <c r="N7" s="37" t="s">
        <v>193</v>
      </c>
      <c r="O7" s="37" t="s">
        <v>194</v>
      </c>
      <c r="P7" s="37" t="s">
        <v>195</v>
      </c>
      <c r="Q7" s="38" t="s">
        <v>196</v>
      </c>
    </row>
    <row r="8" spans="1:18" ht="37.5" customHeight="1" thickBot="1">
      <c r="A8" s="42">
        <v>2</v>
      </c>
      <c r="B8" s="41" t="s">
        <v>106</v>
      </c>
      <c r="C8" s="40">
        <f t="shared" ref="C8:Q8" si="0">+C9+C22+C49+C69+C78+C85+C91+C96+C99+C103+C107</f>
        <v>50000000</v>
      </c>
      <c r="D8" s="41">
        <f t="shared" si="0"/>
        <v>11317734.9</v>
      </c>
      <c r="E8" s="40">
        <f t="shared" si="0"/>
        <v>2487948.6100000003</v>
      </c>
      <c r="F8" s="40">
        <f t="shared" si="0"/>
        <v>2576647.3199999998</v>
      </c>
      <c r="G8" s="40">
        <f t="shared" si="0"/>
        <v>4514073.41</v>
      </c>
      <c r="H8" s="40">
        <f t="shared" si="0"/>
        <v>5261601.92</v>
      </c>
      <c r="I8" s="40">
        <f t="shared" si="0"/>
        <v>3126211.1499999994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40">
        <f t="shared" si="0"/>
        <v>0</v>
      </c>
      <c r="P8" s="40">
        <f t="shared" si="0"/>
        <v>0</v>
      </c>
      <c r="Q8" s="40">
        <f t="shared" si="0"/>
        <v>17966482.409999996</v>
      </c>
    </row>
    <row r="9" spans="1:18" ht="37.5" customHeight="1">
      <c r="A9" s="5">
        <v>2.1</v>
      </c>
      <c r="B9" s="44" t="s">
        <v>107</v>
      </c>
      <c r="C9" s="6">
        <f>SUM(C10:C21)</f>
        <v>36471000</v>
      </c>
      <c r="D9" s="6">
        <f>SUM(D10:D21)</f>
        <v>0</v>
      </c>
      <c r="E9" s="6">
        <f>SUM(E10:E21)</f>
        <v>2352763.1300000004</v>
      </c>
      <c r="F9" s="6">
        <f t="shared" ref="F9:P9" si="1">SUM(F10:F21)</f>
        <v>2354216.9099999997</v>
      </c>
      <c r="G9" s="6">
        <f t="shared" si="1"/>
        <v>2374439.19</v>
      </c>
      <c r="H9" s="6">
        <f t="shared" si="1"/>
        <v>4019808.3</v>
      </c>
      <c r="I9" s="6">
        <f t="shared" si="1"/>
        <v>2315099.3099999996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13416326.84</v>
      </c>
    </row>
    <row r="10" spans="1:18" ht="37.5" customHeight="1">
      <c r="A10" s="7" t="s">
        <v>13</v>
      </c>
      <c r="B10" s="8" t="s">
        <v>197</v>
      </c>
      <c r="C10" s="9">
        <v>9012000</v>
      </c>
      <c r="D10" s="10">
        <v>0</v>
      </c>
      <c r="E10" s="11">
        <v>877000</v>
      </c>
      <c r="F10" s="11">
        <v>877000</v>
      </c>
      <c r="G10" s="10">
        <v>852000</v>
      </c>
      <c r="H10" s="10">
        <v>709500</v>
      </c>
      <c r="I10" s="10">
        <v>817000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48">
        <f t="shared" ref="Q10:Q41" si="2">SUM(E10:P10)</f>
        <v>4132500</v>
      </c>
    </row>
    <row r="11" spans="1:18" ht="37.5" customHeight="1">
      <c r="A11" s="7" t="s">
        <v>14</v>
      </c>
      <c r="B11" s="8" t="s">
        <v>198</v>
      </c>
      <c r="C11" s="12">
        <v>15984000</v>
      </c>
      <c r="D11" s="10">
        <v>0</v>
      </c>
      <c r="E11" s="11">
        <v>1109000</v>
      </c>
      <c r="F11" s="11">
        <v>1109000</v>
      </c>
      <c r="G11" s="11">
        <v>1109000</v>
      </c>
      <c r="H11" s="11">
        <v>1109000</v>
      </c>
      <c r="I11" s="11">
        <v>1109000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48">
        <f t="shared" si="2"/>
        <v>5545000</v>
      </c>
      <c r="R11" s="35"/>
    </row>
    <row r="12" spans="1:18" ht="37.5" customHeight="1">
      <c r="A12" s="7" t="s">
        <v>15</v>
      </c>
      <c r="B12" s="8" t="s">
        <v>16</v>
      </c>
      <c r="C12" s="9">
        <v>528000</v>
      </c>
      <c r="D12" s="10">
        <v>0</v>
      </c>
      <c r="E12" s="11">
        <v>59000</v>
      </c>
      <c r="F12" s="11">
        <v>59000</v>
      </c>
      <c r="G12" s="11">
        <v>59000</v>
      </c>
      <c r="H12" s="11">
        <v>59000</v>
      </c>
      <c r="I12" s="11">
        <v>59000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48">
        <f t="shared" si="2"/>
        <v>295000</v>
      </c>
    </row>
    <row r="13" spans="1:18" ht="37.5" customHeight="1">
      <c r="A13" s="7" t="s">
        <v>17</v>
      </c>
      <c r="B13" s="8" t="s">
        <v>18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48">
        <f t="shared" si="2"/>
        <v>0</v>
      </c>
    </row>
    <row r="14" spans="1:18" ht="37.5" customHeight="1">
      <c r="A14" s="13" t="s">
        <v>19</v>
      </c>
      <c r="B14" s="14" t="s">
        <v>20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48">
        <f t="shared" si="2"/>
        <v>0</v>
      </c>
    </row>
    <row r="15" spans="1:18" ht="37.5" customHeight="1">
      <c r="A15" s="13" t="s">
        <v>21</v>
      </c>
      <c r="B15" s="14" t="s">
        <v>22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48">
        <f t="shared" si="2"/>
        <v>0</v>
      </c>
    </row>
    <row r="16" spans="1:18" ht="37.5" customHeight="1">
      <c r="A16" s="13" t="s">
        <v>23</v>
      </c>
      <c r="B16" s="8" t="s">
        <v>24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1858416.65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48">
        <f t="shared" si="2"/>
        <v>1858416.65</v>
      </c>
    </row>
    <row r="17" spans="1:18" ht="37.5" customHeight="1">
      <c r="A17" s="13" t="s">
        <v>25</v>
      </c>
      <c r="B17" s="8" t="s">
        <v>26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48">
        <f t="shared" si="2"/>
        <v>0</v>
      </c>
    </row>
    <row r="18" spans="1:18" ht="37.5" customHeight="1">
      <c r="A18" s="13" t="s">
        <v>27</v>
      </c>
      <c r="B18" s="8" t="s">
        <v>28</v>
      </c>
      <c r="C18" s="9">
        <v>450000</v>
      </c>
      <c r="D18" s="10">
        <v>0</v>
      </c>
      <c r="E18" s="11"/>
      <c r="F18" s="10">
        <v>0</v>
      </c>
      <c r="G18" s="10">
        <v>49057.279999999999</v>
      </c>
      <c r="H18" s="10">
        <v>0</v>
      </c>
      <c r="I18" s="10">
        <v>30086.400000000001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48">
        <f t="shared" si="2"/>
        <v>79143.679999999993</v>
      </c>
    </row>
    <row r="19" spans="1:18" ht="37.5" customHeight="1">
      <c r="A19" s="7" t="s">
        <v>29</v>
      </c>
      <c r="B19" s="8" t="s">
        <v>30</v>
      </c>
      <c r="C19" s="12">
        <v>1810000</v>
      </c>
      <c r="D19" s="10">
        <v>0</v>
      </c>
      <c r="E19" s="11">
        <v>142632.93</v>
      </c>
      <c r="F19" s="10">
        <v>143730.60999999999</v>
      </c>
      <c r="G19" s="10">
        <v>141958.10999999999</v>
      </c>
      <c r="H19" s="10">
        <v>131854.85999999999</v>
      </c>
      <c r="I19" s="10">
        <v>139476.60999999999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48">
        <f t="shared" si="2"/>
        <v>699653.12</v>
      </c>
    </row>
    <row r="20" spans="1:18" ht="37.5" customHeight="1">
      <c r="A20" s="13" t="s">
        <v>31</v>
      </c>
      <c r="B20" s="8" t="s">
        <v>32</v>
      </c>
      <c r="C20" s="12">
        <v>1812500</v>
      </c>
      <c r="D20" s="10">
        <v>0</v>
      </c>
      <c r="E20" s="11">
        <v>145195</v>
      </c>
      <c r="F20" s="11">
        <v>145195</v>
      </c>
      <c r="G20" s="10">
        <v>143420</v>
      </c>
      <c r="H20" s="10">
        <v>133302.5</v>
      </c>
      <c r="I20" s="10">
        <v>140935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48">
        <f t="shared" si="2"/>
        <v>708047.5</v>
      </c>
    </row>
    <row r="21" spans="1:18" ht="37.5" customHeight="1">
      <c r="A21" s="13" t="s">
        <v>33</v>
      </c>
      <c r="B21" s="8" t="s">
        <v>34</v>
      </c>
      <c r="C21" s="12">
        <v>293500</v>
      </c>
      <c r="D21" s="10">
        <v>0</v>
      </c>
      <c r="E21" s="11">
        <v>19935.2</v>
      </c>
      <c r="F21" s="10">
        <v>20291.3</v>
      </c>
      <c r="G21" s="10">
        <v>20003.8</v>
      </c>
      <c r="H21" s="10">
        <v>18734.29</v>
      </c>
      <c r="I21" s="10">
        <v>19601.3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48">
        <f>SUM(E21:P21)</f>
        <v>98565.89</v>
      </c>
    </row>
    <row r="22" spans="1:18" s="16" customFormat="1" ht="37.5" customHeight="1">
      <c r="A22" s="15" t="s">
        <v>109</v>
      </c>
      <c r="B22" s="44" t="s">
        <v>108</v>
      </c>
      <c r="C22" s="6">
        <f t="shared" ref="C22:Q22" si="3">SUM(C23:C48)</f>
        <v>10034000</v>
      </c>
      <c r="D22" s="6">
        <f t="shared" si="3"/>
        <v>9598573</v>
      </c>
      <c r="E22" s="6">
        <f t="shared" si="3"/>
        <v>135185.48000000001</v>
      </c>
      <c r="F22" s="6">
        <f t="shared" si="3"/>
        <v>222430.41</v>
      </c>
      <c r="G22" s="6">
        <f t="shared" si="3"/>
        <v>1639634.22</v>
      </c>
      <c r="H22" s="6">
        <f t="shared" si="3"/>
        <v>1007288.68</v>
      </c>
      <c r="I22" s="6">
        <f t="shared" si="3"/>
        <v>621119.86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 t="shared" si="3"/>
        <v>3625658.65</v>
      </c>
    </row>
    <row r="23" spans="1:18" ht="37.5" customHeight="1">
      <c r="A23" s="7" t="s">
        <v>35</v>
      </c>
      <c r="B23" s="8" t="s">
        <v>36</v>
      </c>
      <c r="C23" s="9">
        <v>1000000</v>
      </c>
      <c r="D23" s="10">
        <v>300000</v>
      </c>
      <c r="E23" s="10">
        <v>0</v>
      </c>
      <c r="F23" s="10">
        <v>58754.04</v>
      </c>
      <c r="G23" s="10">
        <v>91997.49</v>
      </c>
      <c r="H23" s="10">
        <v>76913.42</v>
      </c>
      <c r="I23" s="10">
        <v>67773.899999999994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48">
        <f t="shared" si="2"/>
        <v>295438.84999999998</v>
      </c>
      <c r="R23" s="10"/>
    </row>
    <row r="24" spans="1:18" ht="37.5" customHeight="1">
      <c r="A24" s="7" t="s">
        <v>37</v>
      </c>
      <c r="B24" s="8" t="s">
        <v>38</v>
      </c>
      <c r="C24" s="9">
        <v>32000</v>
      </c>
      <c r="D24" s="10">
        <v>0</v>
      </c>
      <c r="E24" s="10">
        <v>0</v>
      </c>
      <c r="F24" s="10">
        <v>18552.099999999999</v>
      </c>
      <c r="G24" s="10">
        <v>2255.4</v>
      </c>
      <c r="H24" s="10">
        <v>2255.4</v>
      </c>
      <c r="I24" s="10">
        <v>3744.69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48">
        <f t="shared" si="2"/>
        <v>26807.59</v>
      </c>
      <c r="R24" s="10"/>
    </row>
    <row r="25" spans="1:18" ht="37.5" customHeight="1">
      <c r="A25" s="13" t="s">
        <v>39</v>
      </c>
      <c r="B25" s="14" t="s">
        <v>40</v>
      </c>
      <c r="C25" s="9">
        <v>12000</v>
      </c>
      <c r="D25" s="10">
        <v>0</v>
      </c>
      <c r="E25" s="10">
        <v>0</v>
      </c>
      <c r="F25" s="10">
        <v>1842.08</v>
      </c>
      <c r="G25" s="10">
        <v>993</v>
      </c>
      <c r="H25" s="10">
        <v>993</v>
      </c>
      <c r="I25" s="10">
        <v>991.2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48">
        <f t="shared" si="2"/>
        <v>4819.28</v>
      </c>
      <c r="R25" s="10"/>
    </row>
    <row r="26" spans="1:18" ht="37.5" customHeight="1">
      <c r="A26" s="7" t="s">
        <v>41</v>
      </c>
      <c r="B26" s="17" t="s">
        <v>42</v>
      </c>
      <c r="C26" s="9">
        <f>15000*12</f>
        <v>180000</v>
      </c>
      <c r="D26" s="10">
        <v>0</v>
      </c>
      <c r="E26" s="10">
        <v>13787.27</v>
      </c>
      <c r="F26" s="10">
        <v>7616.48</v>
      </c>
      <c r="G26" s="10">
        <v>2771.08</v>
      </c>
      <c r="H26" s="10">
        <v>11020.69</v>
      </c>
      <c r="I26" s="10">
        <v>7878.68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48">
        <f t="shared" si="2"/>
        <v>43074.200000000004</v>
      </c>
      <c r="R26" s="10"/>
    </row>
    <row r="27" spans="1:18" ht="37.5" customHeight="1">
      <c r="A27" s="7" t="s">
        <v>217</v>
      </c>
      <c r="B27" s="17" t="s">
        <v>218</v>
      </c>
      <c r="C27" s="9">
        <v>50000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1063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48">
        <f t="shared" ref="Q27" si="4">SUM(E27:P27)</f>
        <v>1063</v>
      </c>
      <c r="R27" s="10"/>
    </row>
    <row r="28" spans="1:18" ht="37.5" customHeight="1">
      <c r="A28" s="13" t="s">
        <v>43</v>
      </c>
      <c r="B28" s="14" t="s">
        <v>44</v>
      </c>
      <c r="C28" s="10">
        <v>100000</v>
      </c>
      <c r="D28" s="10">
        <v>240000</v>
      </c>
      <c r="E28" s="10">
        <v>0</v>
      </c>
      <c r="F28" s="10">
        <v>0</v>
      </c>
      <c r="G28" s="10">
        <v>0</v>
      </c>
      <c r="H28" s="10">
        <v>0</v>
      </c>
      <c r="I28" s="10">
        <v>9440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48">
        <f t="shared" si="2"/>
        <v>9440</v>
      </c>
      <c r="R28" s="10"/>
    </row>
    <row r="29" spans="1:18" ht="37.5" customHeight="1">
      <c r="A29" s="7" t="s">
        <v>45</v>
      </c>
      <c r="B29" s="8" t="s">
        <v>46</v>
      </c>
      <c r="C29" s="9">
        <v>50000</v>
      </c>
      <c r="D29" s="10">
        <v>200000</v>
      </c>
      <c r="E29" s="10">
        <v>0</v>
      </c>
      <c r="F29" s="10">
        <v>14267.5</v>
      </c>
      <c r="G29" s="10">
        <v>19837.5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48">
        <f t="shared" si="2"/>
        <v>34105</v>
      </c>
      <c r="R29" s="10"/>
    </row>
    <row r="30" spans="1:18" ht="37.5" customHeight="1">
      <c r="A30" s="7" t="s">
        <v>47</v>
      </c>
      <c r="B30" s="8" t="s">
        <v>48</v>
      </c>
      <c r="C30" s="9">
        <v>100000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48">
        <f t="shared" si="2"/>
        <v>0</v>
      </c>
      <c r="R30" s="10"/>
    </row>
    <row r="31" spans="1:18" ht="37.5" customHeight="1">
      <c r="A31" s="7" t="s">
        <v>49</v>
      </c>
      <c r="B31" s="8" t="s">
        <v>50</v>
      </c>
      <c r="C31" s="9">
        <v>25000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48">
        <f t="shared" si="2"/>
        <v>0</v>
      </c>
      <c r="R31" s="10"/>
    </row>
    <row r="32" spans="1:18" ht="37.5" customHeight="1">
      <c r="A32" s="7" t="s">
        <v>51</v>
      </c>
      <c r="B32" s="8" t="s">
        <v>52</v>
      </c>
      <c r="C32" s="9">
        <v>50000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48">
        <f t="shared" si="2"/>
        <v>0</v>
      </c>
      <c r="R32" s="10"/>
    </row>
    <row r="33" spans="1:18" ht="37.5" customHeight="1">
      <c r="A33" s="7" t="s">
        <v>53</v>
      </c>
      <c r="B33" s="8" t="s">
        <v>54</v>
      </c>
      <c r="C33" s="9">
        <v>4860000</v>
      </c>
      <c r="D33" s="10">
        <v>3720000</v>
      </c>
      <c r="E33" s="10">
        <v>0</v>
      </c>
      <c r="F33" s="10">
        <v>0</v>
      </c>
      <c r="G33" s="10">
        <v>1200000</v>
      </c>
      <c r="H33" s="10">
        <v>400000</v>
      </c>
      <c r="I33" s="10">
        <v>400000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48">
        <f t="shared" si="2"/>
        <v>2000000</v>
      </c>
      <c r="R33" s="10"/>
    </row>
    <row r="34" spans="1:18" ht="37.5" customHeight="1">
      <c r="A34" s="52" t="s">
        <v>176</v>
      </c>
      <c r="B34" s="51" t="s">
        <v>177</v>
      </c>
      <c r="C34" s="9">
        <v>50000</v>
      </c>
      <c r="D34" s="10">
        <v>200000</v>
      </c>
      <c r="E34" s="10">
        <v>0</v>
      </c>
      <c r="F34" s="10">
        <v>0</v>
      </c>
      <c r="G34" s="10">
        <v>41000</v>
      </c>
      <c r="H34" s="10">
        <v>45210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48">
        <f t="shared" si="2"/>
        <v>86210</v>
      </c>
      <c r="R34" s="10"/>
    </row>
    <row r="35" spans="1:18" ht="37.5" customHeight="1">
      <c r="A35" s="13" t="s">
        <v>55</v>
      </c>
      <c r="B35" s="14" t="s">
        <v>56</v>
      </c>
      <c r="C35" s="10">
        <v>600000</v>
      </c>
      <c r="D35" s="10">
        <v>0</v>
      </c>
      <c r="E35" s="10">
        <v>0</v>
      </c>
      <c r="F35" s="10">
        <v>0</v>
      </c>
      <c r="G35" s="10">
        <v>0</v>
      </c>
      <c r="H35" s="10">
        <v>99556.42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48">
        <f t="shared" si="2"/>
        <v>99556.42</v>
      </c>
      <c r="R35" s="10"/>
    </row>
    <row r="36" spans="1:18" ht="37.5" customHeight="1">
      <c r="A36" s="7" t="s">
        <v>57</v>
      </c>
      <c r="B36" s="8" t="s">
        <v>58</v>
      </c>
      <c r="C36" s="9">
        <v>1500000</v>
      </c>
      <c r="D36" s="10">
        <v>0</v>
      </c>
      <c r="E36" s="10">
        <v>121398.21</v>
      </c>
      <c r="F36" s="10">
        <v>121398.21</v>
      </c>
      <c r="G36" s="10">
        <v>121339.75</v>
      </c>
      <c r="H36" s="10">
        <v>121339.75</v>
      </c>
      <c r="I36" s="10">
        <v>130228.39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48">
        <f t="shared" si="2"/>
        <v>615704.31000000006</v>
      </c>
      <c r="R36" s="10"/>
    </row>
    <row r="37" spans="1:18" ht="37.5" customHeight="1">
      <c r="A37" s="7" t="s">
        <v>59</v>
      </c>
      <c r="B37" s="8" t="s">
        <v>60</v>
      </c>
      <c r="C37" s="9">
        <v>50000</v>
      </c>
      <c r="D37" s="10">
        <v>300000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48">
        <f t="shared" si="2"/>
        <v>0</v>
      </c>
      <c r="R37" s="10"/>
    </row>
    <row r="38" spans="1:18" ht="37.5" customHeight="1">
      <c r="A38" s="7" t="s">
        <v>219</v>
      </c>
      <c r="B38" s="8" t="s">
        <v>220</v>
      </c>
      <c r="C38" s="9">
        <v>15000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48">
        <f t="shared" ref="Q38" si="5">SUM(E38:P38)</f>
        <v>0</v>
      </c>
      <c r="R38" s="10"/>
    </row>
    <row r="39" spans="1:18" ht="37.5" customHeight="1">
      <c r="A39" s="7" t="s">
        <v>61</v>
      </c>
      <c r="B39" s="8" t="s">
        <v>62</v>
      </c>
      <c r="C39" s="9">
        <v>500000</v>
      </c>
      <c r="D39" s="10">
        <v>400000</v>
      </c>
      <c r="E39" s="10">
        <v>0</v>
      </c>
      <c r="F39" s="10">
        <v>0</v>
      </c>
      <c r="G39" s="10">
        <v>150000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48">
        <f t="shared" si="2"/>
        <v>150000</v>
      </c>
      <c r="R39" s="10"/>
    </row>
    <row r="40" spans="1:18" ht="37.5" customHeight="1">
      <c r="A40" s="7" t="s">
        <v>178</v>
      </c>
      <c r="B40" s="8" t="s">
        <v>204</v>
      </c>
      <c r="C40" s="9">
        <v>20000</v>
      </c>
      <c r="D40" s="10">
        <v>70000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48">
        <f t="shared" si="2"/>
        <v>0</v>
      </c>
      <c r="R40" s="10"/>
    </row>
    <row r="41" spans="1:18" ht="37.5" customHeight="1">
      <c r="A41" s="7" t="s">
        <v>63</v>
      </c>
      <c r="B41" s="8" t="s">
        <v>64</v>
      </c>
      <c r="C41" s="9">
        <v>10000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48">
        <f t="shared" si="2"/>
        <v>0</v>
      </c>
      <c r="R41" s="10"/>
    </row>
    <row r="42" spans="1:18" ht="37.5" customHeight="1">
      <c r="A42" s="7" t="s">
        <v>65</v>
      </c>
      <c r="B42" s="8" t="s">
        <v>66</v>
      </c>
      <c r="C42" s="9">
        <v>30000</v>
      </c>
      <c r="D42" s="10">
        <v>20000</v>
      </c>
      <c r="E42" s="10">
        <v>0</v>
      </c>
      <c r="F42" s="10">
        <v>0</v>
      </c>
      <c r="G42" s="10">
        <v>9440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f t="shared" ref="Q42:Q48" si="6">SUM(E42:P42)</f>
        <v>9440</v>
      </c>
      <c r="R42" s="10"/>
    </row>
    <row r="43" spans="1:18" ht="37.5" customHeight="1">
      <c r="A43" s="7" t="s">
        <v>210</v>
      </c>
      <c r="B43" s="8" t="s">
        <v>211</v>
      </c>
      <c r="C43" s="9">
        <v>200000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/>
      <c r="L43" s="10"/>
      <c r="M43" s="10"/>
      <c r="N43" s="10"/>
      <c r="O43" s="10"/>
      <c r="P43" s="10"/>
      <c r="Q43" s="10">
        <f t="shared" si="6"/>
        <v>0</v>
      </c>
      <c r="R43" s="10"/>
    </row>
    <row r="44" spans="1:18" ht="37.5" customHeight="1">
      <c r="A44" s="7" t="s">
        <v>179</v>
      </c>
      <c r="B44" s="8" t="s">
        <v>209</v>
      </c>
      <c r="C44" s="9">
        <v>50000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/>
      <c r="L44" s="10"/>
      <c r="M44" s="10"/>
      <c r="N44" s="10"/>
      <c r="O44" s="10"/>
      <c r="P44" s="10"/>
      <c r="Q44" s="10">
        <f t="shared" si="6"/>
        <v>0</v>
      </c>
      <c r="R44" s="10"/>
    </row>
    <row r="45" spans="1:18" ht="37.5" customHeight="1">
      <c r="A45" s="13" t="s">
        <v>225</v>
      </c>
      <c r="B45" s="14" t="s">
        <v>67</v>
      </c>
      <c r="C45" s="10">
        <v>150000</v>
      </c>
      <c r="D45" s="10">
        <v>925000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6"/>
        <v>0</v>
      </c>
      <c r="R45" s="10"/>
    </row>
    <row r="46" spans="1:18" ht="37.5" customHeight="1">
      <c r="A46" s="7" t="s">
        <v>68</v>
      </c>
      <c r="B46" s="8" t="s">
        <v>69</v>
      </c>
      <c r="C46" s="9">
        <v>300000</v>
      </c>
      <c r="D46" s="10">
        <v>3223573</v>
      </c>
      <c r="E46" s="10">
        <v>0</v>
      </c>
      <c r="F46" s="10">
        <v>0</v>
      </c>
      <c r="G46" s="10">
        <v>0</v>
      </c>
      <c r="H46" s="10">
        <v>250000</v>
      </c>
      <c r="I46" s="10"/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6"/>
        <v>250000</v>
      </c>
      <c r="R46" s="10"/>
    </row>
    <row r="47" spans="1:18" ht="37.5" customHeight="1">
      <c r="A47" s="7" t="s">
        <v>70</v>
      </c>
      <c r="B47" s="8" t="s">
        <v>71</v>
      </c>
      <c r="C47" s="9">
        <v>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6"/>
        <v>0</v>
      </c>
      <c r="R47" s="10"/>
    </row>
    <row r="48" spans="1:18" ht="37.5" customHeight="1">
      <c r="A48" s="7" t="s">
        <v>72</v>
      </c>
      <c r="B48" s="8" t="s">
        <v>73</v>
      </c>
      <c r="C48" s="9">
        <v>50000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 t="shared" si="6"/>
        <v>0</v>
      </c>
      <c r="R48" s="10"/>
    </row>
    <row r="49" spans="1:17" s="16" customFormat="1" ht="37.5" customHeight="1">
      <c r="A49" s="18">
        <v>2.2999999999999998</v>
      </c>
      <c r="B49" s="44" t="s">
        <v>110</v>
      </c>
      <c r="C49" s="6">
        <f t="shared" ref="C49:Q49" si="7">SUM(C50:C68)</f>
        <v>3315000</v>
      </c>
      <c r="D49" s="6">
        <f t="shared" si="7"/>
        <v>1199161.8999999999</v>
      </c>
      <c r="E49" s="6">
        <f t="shared" si="7"/>
        <v>0</v>
      </c>
      <c r="F49" s="6">
        <f t="shared" si="7"/>
        <v>0</v>
      </c>
      <c r="G49" s="6">
        <f t="shared" si="7"/>
        <v>500000</v>
      </c>
      <c r="H49" s="6">
        <f t="shared" si="7"/>
        <v>89954.94</v>
      </c>
      <c r="I49" s="6">
        <f t="shared" si="7"/>
        <v>189991.98</v>
      </c>
      <c r="J49" s="6">
        <f t="shared" si="7"/>
        <v>0</v>
      </c>
      <c r="K49" s="6">
        <f t="shared" si="7"/>
        <v>0</v>
      </c>
      <c r="L49" s="6">
        <f t="shared" si="7"/>
        <v>0</v>
      </c>
      <c r="M49" s="6">
        <f t="shared" si="7"/>
        <v>0</v>
      </c>
      <c r="N49" s="6">
        <f t="shared" si="7"/>
        <v>0</v>
      </c>
      <c r="O49" s="6">
        <f t="shared" si="7"/>
        <v>0</v>
      </c>
      <c r="P49" s="6">
        <f t="shared" si="7"/>
        <v>0</v>
      </c>
      <c r="Q49" s="6">
        <f t="shared" si="7"/>
        <v>779946.91999999993</v>
      </c>
    </row>
    <row r="50" spans="1:17" ht="37.5" customHeight="1">
      <c r="A50" s="7" t="s">
        <v>74</v>
      </c>
      <c r="B50" s="8" t="s">
        <v>75</v>
      </c>
      <c r="C50" s="9">
        <v>200000</v>
      </c>
      <c r="D50" s="10">
        <v>100000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>SUM(E50:P50)</f>
        <v>0</v>
      </c>
    </row>
    <row r="51" spans="1:17" ht="37.5" customHeight="1">
      <c r="A51" s="7" t="s">
        <v>76</v>
      </c>
      <c r="B51" s="8" t="s">
        <v>77</v>
      </c>
      <c r="C51" s="9">
        <v>40000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ref="Q51:Q66" si="8">SUM(E51:P51)</f>
        <v>0</v>
      </c>
    </row>
    <row r="52" spans="1:17" ht="37.5" customHeight="1">
      <c r="A52" s="7" t="s">
        <v>78</v>
      </c>
      <c r="B52" s="8" t="s">
        <v>79</v>
      </c>
      <c r="C52" s="9">
        <v>25000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ref="Q52" si="9">SUM(E52:P52)</f>
        <v>0</v>
      </c>
    </row>
    <row r="53" spans="1:17" ht="37.5" customHeight="1">
      <c r="A53" s="7" t="s">
        <v>80</v>
      </c>
      <c r="B53" s="8" t="s">
        <v>81</v>
      </c>
      <c r="C53" s="9">
        <v>50000</v>
      </c>
      <c r="D53" s="10">
        <v>50000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8"/>
        <v>0</v>
      </c>
    </row>
    <row r="54" spans="1:17" ht="37.5" customHeight="1">
      <c r="A54" s="7" t="s">
        <v>82</v>
      </c>
      <c r="B54" s="8" t="s">
        <v>83</v>
      </c>
      <c r="C54" s="9">
        <v>50000</v>
      </c>
      <c r="D54" s="10">
        <v>25000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8"/>
        <v>0</v>
      </c>
    </row>
    <row r="55" spans="1:17" ht="37.5" customHeight="1">
      <c r="A55" s="7" t="s">
        <v>84</v>
      </c>
      <c r="B55" s="8" t="s">
        <v>85</v>
      </c>
      <c r="C55" s="9">
        <v>50000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8"/>
        <v>0</v>
      </c>
    </row>
    <row r="56" spans="1:17" ht="37.5" customHeight="1">
      <c r="A56" s="7" t="s">
        <v>180</v>
      </c>
      <c r="B56" s="8" t="s">
        <v>205</v>
      </c>
      <c r="C56" s="9">
        <v>20000</v>
      </c>
      <c r="D56" s="10">
        <v>30000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8"/>
        <v>0</v>
      </c>
    </row>
    <row r="57" spans="1:17" ht="37.5" customHeight="1">
      <c r="A57" s="7" t="s">
        <v>222</v>
      </c>
      <c r="B57" s="50" t="s">
        <v>221</v>
      </c>
      <c r="C57" s="9">
        <v>20000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ref="Q57" si="10">SUM(E57:P57)</f>
        <v>0</v>
      </c>
    </row>
    <row r="58" spans="1:17" ht="37.5" customHeight="1">
      <c r="A58" s="7" t="s">
        <v>86</v>
      </c>
      <c r="B58" s="8" t="s">
        <v>87</v>
      </c>
      <c r="C58" s="9">
        <v>2000000</v>
      </c>
      <c r="D58" s="10">
        <v>0</v>
      </c>
      <c r="E58" s="10">
        <v>0</v>
      </c>
      <c r="F58" s="10">
        <v>0</v>
      </c>
      <c r="G58" s="10">
        <v>500000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8"/>
        <v>500000</v>
      </c>
    </row>
    <row r="59" spans="1:17" ht="37.5" customHeight="1">
      <c r="A59" s="7" t="s">
        <v>88</v>
      </c>
      <c r="B59" s="8" t="s">
        <v>89</v>
      </c>
      <c r="C59" s="9">
        <v>90000</v>
      </c>
      <c r="D59" s="10">
        <v>90000</v>
      </c>
      <c r="E59" s="10">
        <v>0</v>
      </c>
      <c r="F59" s="10">
        <v>0</v>
      </c>
      <c r="G59" s="10">
        <v>0</v>
      </c>
      <c r="H59" s="10">
        <v>89954.94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8"/>
        <v>89954.94</v>
      </c>
    </row>
    <row r="60" spans="1:17" ht="37.5" customHeight="1">
      <c r="A60" s="7" t="s">
        <v>90</v>
      </c>
      <c r="B60" s="8" t="s">
        <v>91</v>
      </c>
      <c r="C60" s="9">
        <v>50000</v>
      </c>
      <c r="D60" s="10">
        <v>150000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8"/>
        <v>0</v>
      </c>
    </row>
    <row r="61" spans="1:17" ht="37.5" customHeight="1">
      <c r="A61" s="7" t="s">
        <v>92</v>
      </c>
      <c r="B61" s="8" t="s">
        <v>93</v>
      </c>
      <c r="C61" s="9">
        <v>50000</v>
      </c>
      <c r="D61" s="10">
        <v>100000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8"/>
        <v>0</v>
      </c>
    </row>
    <row r="62" spans="1:17" ht="37.5" customHeight="1">
      <c r="A62" s="7" t="s">
        <v>181</v>
      </c>
      <c r="B62" s="8" t="s">
        <v>206</v>
      </c>
      <c r="C62" s="9">
        <v>50000</v>
      </c>
      <c r="D62" s="10">
        <v>25000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8"/>
        <v>0</v>
      </c>
    </row>
    <row r="63" spans="1:17" ht="37.5" customHeight="1">
      <c r="A63" s="7" t="s">
        <v>94</v>
      </c>
      <c r="B63" s="8" t="s">
        <v>95</v>
      </c>
      <c r="C63" s="9">
        <v>35000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8"/>
        <v>0</v>
      </c>
    </row>
    <row r="64" spans="1:17" ht="37.5" customHeight="1">
      <c r="A64" s="13" t="s">
        <v>96</v>
      </c>
      <c r="B64" s="14" t="s">
        <v>97</v>
      </c>
      <c r="C64" s="10">
        <v>25000</v>
      </c>
      <c r="D64" s="10">
        <v>50000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f t="shared" si="8"/>
        <v>0</v>
      </c>
    </row>
    <row r="65" spans="1:17" ht="37.5" customHeight="1">
      <c r="A65" s="13" t="s">
        <v>212</v>
      </c>
      <c r="B65" s="14" t="s">
        <v>214</v>
      </c>
      <c r="C65" s="10">
        <v>50000</v>
      </c>
      <c r="D65" s="10">
        <v>50000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>
        <f t="shared" si="8"/>
        <v>0</v>
      </c>
    </row>
    <row r="66" spans="1:17" ht="37.5" customHeight="1">
      <c r="A66" s="13" t="s">
        <v>213</v>
      </c>
      <c r="B66" s="14" t="s">
        <v>215</v>
      </c>
      <c r="C66" s="10">
        <v>50000</v>
      </c>
      <c r="D66" s="10">
        <v>509161.9</v>
      </c>
      <c r="E66" s="10"/>
      <c r="F66" s="10"/>
      <c r="G66" s="10"/>
      <c r="H66" s="10"/>
      <c r="I66" s="10">
        <v>189991.98</v>
      </c>
      <c r="J66" s="10"/>
      <c r="K66" s="10"/>
      <c r="L66" s="10"/>
      <c r="M66" s="10"/>
      <c r="N66" s="10"/>
      <c r="O66" s="10"/>
      <c r="P66" s="10"/>
      <c r="Q66" s="10">
        <f t="shared" si="8"/>
        <v>189991.98</v>
      </c>
    </row>
    <row r="67" spans="1:17" ht="37.5" customHeight="1">
      <c r="A67" s="13" t="s">
        <v>182</v>
      </c>
      <c r="B67" s="14" t="s">
        <v>207</v>
      </c>
      <c r="C67" s="10">
        <v>400000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>SUM(E67:P67)</f>
        <v>0</v>
      </c>
    </row>
    <row r="68" spans="1:17" ht="37.5" customHeight="1">
      <c r="A68" s="13" t="s">
        <v>223</v>
      </c>
      <c r="B68" s="19" t="s">
        <v>224</v>
      </c>
      <c r="C68" s="10">
        <v>60000</v>
      </c>
      <c r="D68" s="10">
        <v>20000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>SUM(E68:P68)</f>
        <v>0</v>
      </c>
    </row>
    <row r="69" spans="1:17" ht="37.5" customHeight="1">
      <c r="A69" s="18" t="s">
        <v>113</v>
      </c>
      <c r="B69" s="45" t="s">
        <v>112</v>
      </c>
      <c r="C69" s="6">
        <f>SUM(C70:C77)</f>
        <v>0</v>
      </c>
      <c r="D69" s="6">
        <f t="shared" ref="D69:Q69" si="11">SUM(D70:D77)</f>
        <v>0</v>
      </c>
      <c r="E69" s="6">
        <f t="shared" si="11"/>
        <v>0</v>
      </c>
      <c r="F69" s="6">
        <f t="shared" si="11"/>
        <v>0</v>
      </c>
      <c r="G69" s="6">
        <f t="shared" si="11"/>
        <v>0</v>
      </c>
      <c r="H69" s="6">
        <f t="shared" si="11"/>
        <v>0</v>
      </c>
      <c r="I69" s="6">
        <f t="shared" si="11"/>
        <v>0</v>
      </c>
      <c r="J69" s="6">
        <f t="shared" si="11"/>
        <v>0</v>
      </c>
      <c r="K69" s="6">
        <f t="shared" si="11"/>
        <v>0</v>
      </c>
      <c r="L69" s="6">
        <f t="shared" si="11"/>
        <v>0</v>
      </c>
      <c r="M69" s="6">
        <f t="shared" si="11"/>
        <v>0</v>
      </c>
      <c r="N69" s="6">
        <f t="shared" si="11"/>
        <v>0</v>
      </c>
      <c r="O69" s="6">
        <f t="shared" si="11"/>
        <v>0</v>
      </c>
      <c r="P69" s="6">
        <f t="shared" si="11"/>
        <v>0</v>
      </c>
      <c r="Q69" s="6">
        <f t="shared" si="11"/>
        <v>0</v>
      </c>
    </row>
    <row r="70" spans="1:17" ht="37.5" customHeight="1">
      <c r="A70" s="13" t="s">
        <v>115</v>
      </c>
      <c r="B70" s="43" t="s">
        <v>129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ref="Q70:Q77" si="12">SUM(D70:P70)</f>
        <v>0</v>
      </c>
    </row>
    <row r="71" spans="1:17" ht="37.5" customHeight="1">
      <c r="A71" s="13" t="s">
        <v>183</v>
      </c>
      <c r="B71" s="43" t="s">
        <v>114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2"/>
        <v>0</v>
      </c>
    </row>
    <row r="72" spans="1:17" ht="37.5" customHeight="1">
      <c r="A72" s="13" t="s">
        <v>116</v>
      </c>
      <c r="B72" s="43" t="s">
        <v>130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2"/>
        <v>0</v>
      </c>
    </row>
    <row r="73" spans="1:17" ht="37.5" customHeight="1">
      <c r="A73" s="13" t="s">
        <v>117</v>
      </c>
      <c r="B73" s="43" t="s">
        <v>131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2"/>
        <v>0</v>
      </c>
    </row>
    <row r="74" spans="1:17" ht="37.5" customHeight="1">
      <c r="A74" s="13" t="s">
        <v>118</v>
      </c>
      <c r="B74" s="43" t="s">
        <v>132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2"/>
        <v>0</v>
      </c>
    </row>
    <row r="75" spans="1:17" ht="37.5" customHeight="1">
      <c r="A75" s="13" t="s">
        <v>119</v>
      </c>
      <c r="B75" s="43" t="s">
        <v>133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2"/>
        <v>0</v>
      </c>
    </row>
    <row r="76" spans="1:17" ht="37.5" customHeight="1">
      <c r="A76" s="13" t="s">
        <v>120</v>
      </c>
      <c r="B76" s="43" t="s">
        <v>134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2"/>
        <v>0</v>
      </c>
    </row>
    <row r="77" spans="1:17" ht="37.5" customHeight="1">
      <c r="A77" s="13" t="s">
        <v>121</v>
      </c>
      <c r="B77" s="43" t="s">
        <v>135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2"/>
        <v>0</v>
      </c>
    </row>
    <row r="78" spans="1:17" ht="37.5" customHeight="1">
      <c r="A78" s="18" t="s">
        <v>122</v>
      </c>
      <c r="B78" s="45" t="s">
        <v>7</v>
      </c>
      <c r="C78" s="6">
        <f t="shared" ref="C78:Q78" si="13">SUM(C79:C84)</f>
        <v>0</v>
      </c>
      <c r="D78" s="6">
        <f t="shared" si="13"/>
        <v>0</v>
      </c>
      <c r="E78" s="6">
        <f t="shared" si="13"/>
        <v>0</v>
      </c>
      <c r="F78" s="6">
        <f t="shared" si="13"/>
        <v>0</v>
      </c>
      <c r="G78" s="6">
        <f t="shared" si="13"/>
        <v>0</v>
      </c>
      <c r="H78" s="6">
        <f t="shared" si="13"/>
        <v>0</v>
      </c>
      <c r="I78" s="6">
        <f t="shared" si="13"/>
        <v>0</v>
      </c>
      <c r="J78" s="6">
        <f t="shared" si="13"/>
        <v>0</v>
      </c>
      <c r="K78" s="6">
        <f t="shared" si="13"/>
        <v>0</v>
      </c>
      <c r="L78" s="6">
        <f t="shared" si="13"/>
        <v>0</v>
      </c>
      <c r="M78" s="6">
        <f t="shared" si="13"/>
        <v>0</v>
      </c>
      <c r="N78" s="6">
        <f t="shared" si="13"/>
        <v>0</v>
      </c>
      <c r="O78" s="6">
        <f t="shared" si="13"/>
        <v>0</v>
      </c>
      <c r="P78" s="6">
        <f t="shared" si="13"/>
        <v>0</v>
      </c>
      <c r="Q78" s="6">
        <f t="shared" si="13"/>
        <v>0</v>
      </c>
    </row>
    <row r="79" spans="1:17" ht="37.5" customHeight="1">
      <c r="A79" s="13" t="s">
        <v>123</v>
      </c>
      <c r="B79" s="43" t="s">
        <v>136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ref="Q79:Q82" si="14">SUM(D79:P79)</f>
        <v>0</v>
      </c>
    </row>
    <row r="80" spans="1:17" ht="37.5" customHeight="1">
      <c r="A80" s="13" t="s">
        <v>124</v>
      </c>
      <c r="B80" s="43" t="s">
        <v>137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4"/>
        <v>0</v>
      </c>
    </row>
    <row r="81" spans="1:17" ht="37.5" customHeight="1">
      <c r="A81" s="13" t="s">
        <v>125</v>
      </c>
      <c r="B81" s="43" t="s">
        <v>138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4"/>
        <v>0</v>
      </c>
    </row>
    <row r="82" spans="1:17" ht="37.5" customHeight="1">
      <c r="A82" s="13" t="s">
        <v>126</v>
      </c>
      <c r="B82" s="43" t="s">
        <v>139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4"/>
        <v>0</v>
      </c>
    </row>
    <row r="83" spans="1:17" ht="37.5" customHeight="1">
      <c r="A83" s="13" t="s">
        <v>127</v>
      </c>
      <c r="B83" s="43" t="s">
        <v>140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ref="Q83:Q84" si="15">SUM(D83:P83)</f>
        <v>0</v>
      </c>
    </row>
    <row r="84" spans="1:17" ht="37.5" customHeight="1">
      <c r="A84" s="13" t="s">
        <v>128</v>
      </c>
      <c r="B84" s="43" t="s">
        <v>141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si="15"/>
        <v>0</v>
      </c>
    </row>
    <row r="85" spans="1:17" ht="37.5" customHeight="1">
      <c r="A85" s="18" t="s">
        <v>111</v>
      </c>
      <c r="B85" s="49" t="s">
        <v>142</v>
      </c>
      <c r="C85" s="6">
        <f>SUM(C86:C90)</f>
        <v>180000</v>
      </c>
      <c r="D85" s="6">
        <f>SUM(D86:D90)</f>
        <v>520000</v>
      </c>
      <c r="E85" s="6">
        <f t="shared" ref="E85:P85" si="16">SUM(E86:E90)</f>
        <v>0</v>
      </c>
      <c r="F85" s="6">
        <f t="shared" si="16"/>
        <v>0</v>
      </c>
      <c r="G85" s="6">
        <f t="shared" si="16"/>
        <v>0</v>
      </c>
      <c r="H85" s="6">
        <f t="shared" si="16"/>
        <v>144550</v>
      </c>
      <c r="I85" s="6">
        <f t="shared" si="16"/>
        <v>0</v>
      </c>
      <c r="J85" s="6">
        <f t="shared" si="16"/>
        <v>0</v>
      </c>
      <c r="K85" s="6">
        <f t="shared" si="16"/>
        <v>0</v>
      </c>
      <c r="L85" s="6">
        <f t="shared" si="16"/>
        <v>0</v>
      </c>
      <c r="M85" s="6">
        <f t="shared" si="16"/>
        <v>0</v>
      </c>
      <c r="N85" s="6">
        <f t="shared" si="16"/>
        <v>0</v>
      </c>
      <c r="O85" s="6">
        <f t="shared" si="16"/>
        <v>0</v>
      </c>
      <c r="P85" s="6">
        <f t="shared" si="16"/>
        <v>0</v>
      </c>
      <c r="Q85" s="6">
        <f>SUM(Q86:Q90)</f>
        <v>144550</v>
      </c>
    </row>
    <row r="86" spans="1:17" ht="37.5" customHeight="1">
      <c r="A86" s="13" t="s">
        <v>98</v>
      </c>
      <c r="B86" s="14" t="s">
        <v>99</v>
      </c>
      <c r="C86" s="10">
        <v>50000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>SUM(E86:P86)</f>
        <v>0</v>
      </c>
    </row>
    <row r="87" spans="1:17" ht="37.5" customHeight="1">
      <c r="A87" s="13" t="s">
        <v>100</v>
      </c>
      <c r="B87" s="14" t="s">
        <v>101</v>
      </c>
      <c r="C87" s="10">
        <v>50000</v>
      </c>
      <c r="D87" s="10">
        <v>350000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ref="Q87:Q90" si="17">SUM(E87:P87)</f>
        <v>0</v>
      </c>
    </row>
    <row r="88" spans="1:17" ht="37.5" customHeight="1">
      <c r="A88" s="13" t="s">
        <v>102</v>
      </c>
      <c r="B88" s="14" t="s">
        <v>103</v>
      </c>
      <c r="C88" s="10">
        <v>30000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7"/>
        <v>0</v>
      </c>
    </row>
    <row r="89" spans="1:17" ht="37.5" customHeight="1">
      <c r="A89" s="13" t="s">
        <v>226</v>
      </c>
      <c r="B89" s="14" t="s">
        <v>227</v>
      </c>
      <c r="C89" s="10">
        <v>0</v>
      </c>
      <c r="D89" s="10">
        <v>170000</v>
      </c>
      <c r="E89" s="10">
        <v>0</v>
      </c>
      <c r="F89" s="10">
        <v>0</v>
      </c>
      <c r="G89" s="10">
        <v>0</v>
      </c>
      <c r="H89" s="10">
        <v>144550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ref="Q89" si="18">SUM(E89:P89)</f>
        <v>144550</v>
      </c>
    </row>
    <row r="90" spans="1:17" ht="37.5" customHeight="1">
      <c r="A90" s="13" t="s">
        <v>104</v>
      </c>
      <c r="B90" s="14" t="s">
        <v>105</v>
      </c>
      <c r="C90" s="10">
        <v>50000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 t="shared" si="17"/>
        <v>0</v>
      </c>
    </row>
    <row r="91" spans="1:17" ht="37.5" customHeight="1">
      <c r="A91" s="20">
        <v>2.7</v>
      </c>
      <c r="B91" s="45" t="s">
        <v>152</v>
      </c>
      <c r="C91" s="6">
        <f>SUM(C92:C95)</f>
        <v>0</v>
      </c>
      <c r="D91" s="6">
        <f t="shared" ref="D91:Q91" si="19">SUM(D92:D95)</f>
        <v>0</v>
      </c>
      <c r="E91" s="6">
        <f t="shared" si="19"/>
        <v>0</v>
      </c>
      <c r="F91" s="6">
        <f t="shared" si="19"/>
        <v>0</v>
      </c>
      <c r="G91" s="6">
        <f t="shared" si="19"/>
        <v>0</v>
      </c>
      <c r="H91" s="6">
        <f t="shared" si="19"/>
        <v>0</v>
      </c>
      <c r="I91" s="6">
        <f t="shared" si="19"/>
        <v>0</v>
      </c>
      <c r="J91" s="6">
        <f t="shared" si="19"/>
        <v>0</v>
      </c>
      <c r="K91" s="6">
        <f t="shared" si="19"/>
        <v>0</v>
      </c>
      <c r="L91" s="6">
        <f t="shared" si="19"/>
        <v>0</v>
      </c>
      <c r="M91" s="6">
        <f t="shared" si="19"/>
        <v>0</v>
      </c>
      <c r="N91" s="6">
        <f t="shared" si="19"/>
        <v>0</v>
      </c>
      <c r="O91" s="6">
        <f t="shared" si="19"/>
        <v>0</v>
      </c>
      <c r="P91" s="6">
        <f t="shared" si="19"/>
        <v>0</v>
      </c>
      <c r="Q91" s="6">
        <f t="shared" si="19"/>
        <v>0</v>
      </c>
    </row>
    <row r="92" spans="1:17" ht="37.5" customHeight="1">
      <c r="A92" s="13" t="s">
        <v>151</v>
      </c>
      <c r="B92" s="43" t="s">
        <v>153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13" t="s">
        <v>143</v>
      </c>
      <c r="B93" s="43" t="s">
        <v>154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7.5" customHeight="1">
      <c r="A94" s="13" t="s">
        <v>144</v>
      </c>
      <c r="B94" s="43" t="s">
        <v>155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f>SUM(D94:P94)</f>
        <v>0</v>
      </c>
    </row>
    <row r="95" spans="1:17" ht="37.5" customHeight="1">
      <c r="A95" s="13" t="s">
        <v>145</v>
      </c>
      <c r="B95" s="43" t="s">
        <v>156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f>SUM(D95:P95)</f>
        <v>0</v>
      </c>
    </row>
    <row r="96" spans="1:17" ht="37.5" customHeight="1">
      <c r="A96" s="20">
        <v>2.8</v>
      </c>
      <c r="B96" s="45" t="s">
        <v>157</v>
      </c>
      <c r="C96" s="6">
        <f>SUM(C97:C98)</f>
        <v>0</v>
      </c>
      <c r="D96" s="6">
        <f t="shared" ref="D96:Q96" si="20">SUM(D97:D98)</f>
        <v>0</v>
      </c>
      <c r="E96" s="6">
        <f t="shared" si="20"/>
        <v>0</v>
      </c>
      <c r="F96" s="6">
        <f t="shared" si="20"/>
        <v>0</v>
      </c>
      <c r="G96" s="6">
        <f t="shared" si="20"/>
        <v>0</v>
      </c>
      <c r="H96" s="6">
        <f t="shared" si="20"/>
        <v>0</v>
      </c>
      <c r="I96" s="6">
        <f t="shared" si="20"/>
        <v>0</v>
      </c>
      <c r="J96" s="6">
        <f t="shared" si="20"/>
        <v>0</v>
      </c>
      <c r="K96" s="6">
        <f t="shared" si="20"/>
        <v>0</v>
      </c>
      <c r="L96" s="6">
        <f t="shared" si="20"/>
        <v>0</v>
      </c>
      <c r="M96" s="6">
        <f t="shared" si="20"/>
        <v>0</v>
      </c>
      <c r="N96" s="6">
        <f t="shared" si="20"/>
        <v>0</v>
      </c>
      <c r="O96" s="6">
        <f t="shared" si="20"/>
        <v>0</v>
      </c>
      <c r="P96" s="6">
        <f t="shared" si="20"/>
        <v>0</v>
      </c>
      <c r="Q96" s="6">
        <f t="shared" si="20"/>
        <v>0</v>
      </c>
    </row>
    <row r="97" spans="1:17" ht="37.5" customHeight="1">
      <c r="A97" s="13" t="s">
        <v>146</v>
      </c>
      <c r="B97" s="43" t="s">
        <v>158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>
        <f>SUM(D97:P97)</f>
        <v>0</v>
      </c>
    </row>
    <row r="98" spans="1:17" ht="37.5" customHeight="1">
      <c r="A98" s="13" t="s">
        <v>147</v>
      </c>
      <c r="B98" s="43" t="s">
        <v>159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20">
        <v>2.9</v>
      </c>
      <c r="B99" s="45" t="s">
        <v>160</v>
      </c>
      <c r="C99" s="6">
        <f>SUM(C100:C102)</f>
        <v>0</v>
      </c>
      <c r="D99" s="6">
        <f t="shared" ref="D99:Q99" si="21">SUM(D100:D102)</f>
        <v>0</v>
      </c>
      <c r="E99" s="6">
        <f t="shared" si="21"/>
        <v>0</v>
      </c>
      <c r="F99" s="6">
        <f t="shared" si="21"/>
        <v>0</v>
      </c>
      <c r="G99" s="6">
        <f t="shared" si="21"/>
        <v>0</v>
      </c>
      <c r="H99" s="6">
        <f t="shared" si="21"/>
        <v>0</v>
      </c>
      <c r="I99" s="6">
        <f t="shared" si="21"/>
        <v>0</v>
      </c>
      <c r="J99" s="6">
        <f t="shared" si="21"/>
        <v>0</v>
      </c>
      <c r="K99" s="6">
        <f t="shared" si="21"/>
        <v>0</v>
      </c>
      <c r="L99" s="6">
        <f t="shared" si="21"/>
        <v>0</v>
      </c>
      <c r="M99" s="6">
        <f t="shared" si="21"/>
        <v>0</v>
      </c>
      <c r="N99" s="6">
        <f t="shared" si="21"/>
        <v>0</v>
      </c>
      <c r="O99" s="6">
        <f t="shared" si="21"/>
        <v>0</v>
      </c>
      <c r="P99" s="6">
        <f t="shared" si="21"/>
        <v>0</v>
      </c>
      <c r="Q99" s="6">
        <f t="shared" si="21"/>
        <v>0</v>
      </c>
    </row>
    <row r="100" spans="1:17" ht="37.5" customHeight="1">
      <c r="A100" s="13" t="s">
        <v>148</v>
      </c>
      <c r="B100" s="43" t="s">
        <v>165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37.5" customHeight="1">
      <c r="A101" s="13" t="s">
        <v>149</v>
      </c>
      <c r="B101" s="43" t="s">
        <v>166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13" t="s">
        <v>150</v>
      </c>
      <c r="B102" s="43" t="s">
        <v>167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21">
        <v>4</v>
      </c>
      <c r="B103" s="45" t="s">
        <v>8</v>
      </c>
      <c r="C103" s="6">
        <f>SUM(C104:C106)</f>
        <v>0</v>
      </c>
      <c r="D103" s="6">
        <f t="shared" ref="D103:Q103" si="22">SUM(D104:D106)</f>
        <v>0</v>
      </c>
      <c r="E103" s="6">
        <f t="shared" si="22"/>
        <v>0</v>
      </c>
      <c r="F103" s="6">
        <f t="shared" si="22"/>
        <v>0</v>
      </c>
      <c r="G103" s="6">
        <f t="shared" si="22"/>
        <v>0</v>
      </c>
      <c r="H103" s="6">
        <f t="shared" si="22"/>
        <v>0</v>
      </c>
      <c r="I103" s="6">
        <f t="shared" si="22"/>
        <v>0</v>
      </c>
      <c r="J103" s="6">
        <f t="shared" si="22"/>
        <v>0</v>
      </c>
      <c r="K103" s="6">
        <f t="shared" si="22"/>
        <v>0</v>
      </c>
      <c r="L103" s="6">
        <f t="shared" si="22"/>
        <v>0</v>
      </c>
      <c r="M103" s="6">
        <f t="shared" si="22"/>
        <v>0</v>
      </c>
      <c r="N103" s="6">
        <f t="shared" si="22"/>
        <v>0</v>
      </c>
      <c r="O103" s="6">
        <f t="shared" si="22"/>
        <v>0</v>
      </c>
      <c r="P103" s="6">
        <f t="shared" si="22"/>
        <v>0</v>
      </c>
      <c r="Q103" s="6">
        <f t="shared" si="22"/>
        <v>0</v>
      </c>
    </row>
    <row r="104" spans="1:17" ht="37.5" customHeight="1">
      <c r="A104" s="3">
        <v>4.0999999999999996</v>
      </c>
      <c r="B104" s="43" t="s">
        <v>168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7.5" customHeight="1">
      <c r="A105" s="13" t="s">
        <v>161</v>
      </c>
      <c r="B105" s="43" t="s">
        <v>169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13" t="s">
        <v>162</v>
      </c>
      <c r="B106" s="43" t="s">
        <v>170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20">
        <v>4.2</v>
      </c>
      <c r="B107" s="45" t="s">
        <v>9</v>
      </c>
      <c r="C107" s="6">
        <f>SUM(C108:C111)</f>
        <v>0</v>
      </c>
      <c r="D107" s="6">
        <f t="shared" ref="D107:Q107" si="23">SUM(D108:D111)</f>
        <v>0</v>
      </c>
      <c r="E107" s="6">
        <f t="shared" si="23"/>
        <v>0</v>
      </c>
      <c r="F107" s="6">
        <f t="shared" si="23"/>
        <v>0</v>
      </c>
      <c r="G107" s="6">
        <f t="shared" si="23"/>
        <v>0</v>
      </c>
      <c r="H107" s="6">
        <f t="shared" si="23"/>
        <v>0</v>
      </c>
      <c r="I107" s="6">
        <f t="shared" si="23"/>
        <v>0</v>
      </c>
      <c r="J107" s="6">
        <f t="shared" si="23"/>
        <v>0</v>
      </c>
      <c r="K107" s="6">
        <f t="shared" si="23"/>
        <v>0</v>
      </c>
      <c r="L107" s="6">
        <f t="shared" si="23"/>
        <v>0</v>
      </c>
      <c r="M107" s="6">
        <f t="shared" si="23"/>
        <v>0</v>
      </c>
      <c r="N107" s="6">
        <f t="shared" si="23"/>
        <v>0</v>
      </c>
      <c r="O107" s="6">
        <f t="shared" si="23"/>
        <v>0</v>
      </c>
      <c r="P107" s="6">
        <f t="shared" si="23"/>
        <v>0</v>
      </c>
      <c r="Q107" s="6">
        <f t="shared" si="23"/>
        <v>0</v>
      </c>
    </row>
    <row r="108" spans="1:17" ht="37.5" customHeight="1">
      <c r="A108" s="3" t="s">
        <v>163</v>
      </c>
      <c r="B108" s="43" t="s">
        <v>171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3" t="s">
        <v>164</v>
      </c>
      <c r="B109" s="43" t="s">
        <v>172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37.5" customHeight="1">
      <c r="A110" s="3">
        <v>4.3</v>
      </c>
      <c r="B110" s="43" t="s">
        <v>174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f>SUM(D110:P110)</f>
        <v>0</v>
      </c>
    </row>
    <row r="111" spans="1:17" ht="37.5" customHeight="1">
      <c r="A111" s="3" t="s">
        <v>173</v>
      </c>
      <c r="B111" s="43" t="s">
        <v>175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>
        <f>SUM(D111:P111)</f>
        <v>0</v>
      </c>
    </row>
    <row r="112" spans="1:17" ht="37.5" customHeight="1">
      <c r="A112" s="64" t="s">
        <v>10</v>
      </c>
      <c r="B112" s="64"/>
      <c r="C112" s="4">
        <f>+C103+C8</f>
        <v>50000000</v>
      </c>
      <c r="D112" s="4">
        <f>+D103+D8</f>
        <v>11317734.9</v>
      </c>
      <c r="E112" s="4">
        <f t="shared" ref="E112:Q112" si="24">+E9+E22+E49+E69+E78+E85+E91+E96+E99+E103+E107</f>
        <v>2487948.6100000003</v>
      </c>
      <c r="F112" s="4">
        <f t="shared" si="24"/>
        <v>2576647.3199999998</v>
      </c>
      <c r="G112" s="4">
        <f t="shared" si="24"/>
        <v>4514073.41</v>
      </c>
      <c r="H112" s="4">
        <f t="shared" si="24"/>
        <v>5261601.92</v>
      </c>
      <c r="I112" s="4">
        <f t="shared" si="24"/>
        <v>3126211.1499999994</v>
      </c>
      <c r="J112" s="4">
        <f t="shared" si="24"/>
        <v>0</v>
      </c>
      <c r="K112" s="4">
        <f t="shared" si="24"/>
        <v>0</v>
      </c>
      <c r="L112" s="4">
        <f t="shared" si="24"/>
        <v>0</v>
      </c>
      <c r="M112" s="4">
        <f t="shared" si="24"/>
        <v>0</v>
      </c>
      <c r="N112" s="4">
        <f t="shared" si="24"/>
        <v>0</v>
      </c>
      <c r="O112" s="4">
        <f t="shared" si="24"/>
        <v>0</v>
      </c>
      <c r="P112" s="4">
        <f t="shared" si="24"/>
        <v>0</v>
      </c>
      <c r="Q112" s="4">
        <f t="shared" si="24"/>
        <v>17966482.409999996</v>
      </c>
    </row>
    <row r="113" spans="1:16" ht="21">
      <c r="B113" s="46" t="s">
        <v>199</v>
      </c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1:16" ht="21" customHeight="1">
      <c r="B114" s="59" t="s">
        <v>230</v>
      </c>
      <c r="C114" s="59"/>
      <c r="D114" s="59"/>
      <c r="E114" s="59"/>
      <c r="F114" s="59"/>
      <c r="G114" s="59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16" ht="24" customHeight="1">
      <c r="B115" s="59" t="s">
        <v>231</v>
      </c>
      <c r="C115" s="59"/>
      <c r="D115" s="59"/>
      <c r="E115" s="59"/>
      <c r="F115" s="59"/>
      <c r="G115" s="59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16" ht="25.5" customHeight="1">
      <c r="B116" s="60" t="s">
        <v>232</v>
      </c>
      <c r="C116" s="60"/>
      <c r="D116" s="60"/>
      <c r="E116" s="60"/>
      <c r="F116" s="60"/>
      <c r="G116" s="60"/>
      <c r="H116" s="23"/>
      <c r="I116" s="22"/>
      <c r="L116" s="23"/>
      <c r="M116" s="23"/>
      <c r="N116" s="23"/>
      <c r="O116" s="23"/>
      <c r="P116" s="23"/>
    </row>
    <row r="117" spans="1:16" ht="60" customHeight="1">
      <c r="B117" s="60" t="s">
        <v>237</v>
      </c>
      <c r="C117" s="60"/>
      <c r="D117" s="60"/>
      <c r="E117" s="60"/>
      <c r="F117" s="60"/>
      <c r="G117" s="60"/>
      <c r="H117" s="23"/>
      <c r="I117" s="22"/>
      <c r="L117" s="23"/>
      <c r="M117" s="23"/>
      <c r="N117" s="23"/>
      <c r="O117" s="23"/>
      <c r="P117" s="23"/>
    </row>
    <row r="118" spans="1:16" ht="21">
      <c r="B118" s="60" t="s">
        <v>233</v>
      </c>
      <c r="C118" s="60"/>
      <c r="D118" s="60"/>
      <c r="E118" s="22"/>
      <c r="F118" s="22"/>
      <c r="G118" s="22"/>
      <c r="H118" s="22"/>
      <c r="I118" s="22"/>
      <c r="L118" s="22"/>
      <c r="M118" s="22"/>
      <c r="N118" s="22"/>
      <c r="O118" s="22"/>
      <c r="P118" s="22"/>
    </row>
    <row r="119" spans="1:16" ht="21">
      <c r="B119" s="60" t="s">
        <v>234</v>
      </c>
      <c r="C119" s="60"/>
      <c r="D119" s="60"/>
      <c r="E119" s="22"/>
      <c r="F119" s="22"/>
      <c r="G119" s="22"/>
      <c r="H119" s="22"/>
      <c r="I119" s="22"/>
      <c r="L119" s="22"/>
      <c r="M119" s="22"/>
      <c r="N119" s="22"/>
      <c r="O119" s="22"/>
      <c r="P119" s="22"/>
    </row>
    <row r="120" spans="1:16" ht="21">
      <c r="B120" s="60" t="s">
        <v>235</v>
      </c>
      <c r="C120" s="60"/>
      <c r="D120" s="60"/>
      <c r="E120" s="22"/>
      <c r="F120" s="22"/>
      <c r="G120" s="22"/>
      <c r="H120" s="22"/>
      <c r="I120" s="22"/>
      <c r="L120" s="22"/>
      <c r="M120" s="22"/>
      <c r="N120" s="22"/>
      <c r="O120" s="22"/>
      <c r="P120" s="22"/>
    </row>
    <row r="121" spans="1:16" ht="21">
      <c r="B121" s="60" t="s">
        <v>236</v>
      </c>
      <c r="C121" s="60"/>
      <c r="D121" s="60"/>
      <c r="E121" s="22"/>
      <c r="F121" s="22"/>
      <c r="G121" s="22"/>
      <c r="H121" s="22"/>
      <c r="I121" s="22"/>
      <c r="L121" s="22"/>
      <c r="M121" s="22"/>
      <c r="N121" s="22"/>
      <c r="O121" s="22"/>
      <c r="P121" s="22"/>
    </row>
    <row r="122" spans="1:16" ht="21">
      <c r="B122" s="34"/>
      <c r="C122" s="24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</row>
    <row r="123" spans="1:16" s="16" customFormat="1" ht="21">
      <c r="A123" s="3"/>
      <c r="B123" s="24" t="s">
        <v>11</v>
      </c>
      <c r="C123" s="24"/>
      <c r="D123" s="26"/>
      <c r="G123" s="62" t="s">
        <v>202</v>
      </c>
      <c r="H123" s="62"/>
      <c r="K123" s="28"/>
      <c r="L123" s="28"/>
      <c r="M123" s="28"/>
      <c r="N123" s="53" t="s">
        <v>12</v>
      </c>
      <c r="O123" s="53"/>
      <c r="P123" s="28"/>
    </row>
    <row r="124" spans="1:16" s="16" customFormat="1" ht="21">
      <c r="A124" s="3"/>
      <c r="B124" s="25"/>
      <c r="C124" s="24"/>
      <c r="D124" s="26"/>
      <c r="G124" s="27"/>
      <c r="H124" s="27"/>
      <c r="K124" s="28"/>
      <c r="L124" s="28"/>
      <c r="M124" s="28"/>
      <c r="N124" s="28"/>
      <c r="O124" s="28"/>
      <c r="P124" s="28"/>
    </row>
    <row r="125" spans="1:16" s="16" customFormat="1" ht="21">
      <c r="A125" s="3"/>
      <c r="B125" s="25"/>
      <c r="C125" s="24"/>
      <c r="D125" s="26"/>
      <c r="G125" s="27"/>
      <c r="H125" s="27"/>
      <c r="K125" s="28"/>
      <c r="L125" s="28"/>
      <c r="M125" s="28"/>
      <c r="N125" s="28"/>
      <c r="O125" s="28"/>
      <c r="P125" s="28"/>
    </row>
    <row r="126" spans="1:16" ht="21">
      <c r="B126" s="29"/>
      <c r="C126" s="22"/>
      <c r="D126" s="22"/>
      <c r="K126" s="22"/>
      <c r="L126" s="22"/>
      <c r="M126" s="22"/>
      <c r="O126" s="22"/>
      <c r="P126" s="22"/>
    </row>
    <row r="127" spans="1:16" ht="21">
      <c r="B127" s="29"/>
      <c r="C127" s="22"/>
      <c r="D127" s="22"/>
      <c r="K127" s="22"/>
      <c r="L127" s="22"/>
      <c r="M127" s="22"/>
      <c r="O127" s="22"/>
      <c r="P127" s="22"/>
    </row>
    <row r="128" spans="1:16" ht="21">
      <c r="B128" s="47" t="s">
        <v>228</v>
      </c>
      <c r="C128" s="22"/>
      <c r="D128" s="22"/>
      <c r="G128" s="63" t="s">
        <v>208</v>
      </c>
      <c r="H128" s="63"/>
      <c r="K128" s="30"/>
      <c r="L128" s="30"/>
      <c r="M128" s="30"/>
      <c r="N128" s="54" t="s">
        <v>200</v>
      </c>
      <c r="O128" s="54"/>
      <c r="P128" s="30"/>
    </row>
    <row r="129" spans="1:16" ht="66" customHeight="1">
      <c r="B129" s="31" t="s">
        <v>229</v>
      </c>
      <c r="C129" s="22"/>
      <c r="D129" s="22"/>
      <c r="G129" s="55" t="s">
        <v>203</v>
      </c>
      <c r="H129" s="55"/>
      <c r="K129" s="31"/>
      <c r="L129" s="31"/>
      <c r="M129" s="31"/>
      <c r="N129" s="55" t="s">
        <v>201</v>
      </c>
      <c r="O129" s="55"/>
      <c r="P129" s="31"/>
    </row>
    <row r="130" spans="1:16" ht="37.5" customHeight="1">
      <c r="B130" s="32"/>
      <c r="C130" s="22"/>
      <c r="E130" s="61"/>
      <c r="F130" s="61"/>
      <c r="G130" s="32"/>
      <c r="H130" s="22"/>
      <c r="I130" s="22"/>
      <c r="J130" s="22"/>
      <c r="K130" s="22"/>
      <c r="L130" s="22"/>
      <c r="M130" s="22"/>
      <c r="N130" s="22"/>
      <c r="O130" s="22"/>
      <c r="P130" s="22"/>
    </row>
    <row r="131" spans="1:16" ht="37.5" customHeight="1">
      <c r="B131" s="29"/>
      <c r="H131" s="27"/>
      <c r="I131" s="27"/>
      <c r="J131" s="27"/>
      <c r="K131" s="27"/>
      <c r="L131" s="27"/>
      <c r="M131" s="27"/>
      <c r="N131" s="27"/>
      <c r="O131" s="27"/>
      <c r="P131" s="27"/>
    </row>
    <row r="132" spans="1:16" ht="37.5" customHeight="1">
      <c r="A132" s="13"/>
    </row>
    <row r="133" spans="1:16" ht="37.5" customHeight="1">
      <c r="B133" s="29"/>
    </row>
    <row r="134" spans="1:16" ht="37.5" customHeight="1">
      <c r="B134" s="29"/>
      <c r="H134" s="33"/>
      <c r="I134" s="33"/>
      <c r="J134" s="33"/>
      <c r="K134" s="33"/>
      <c r="L134" s="33"/>
      <c r="M134" s="33"/>
      <c r="N134" s="33"/>
      <c r="O134" s="33"/>
      <c r="P134" s="33"/>
    </row>
    <row r="135" spans="1:16" ht="37.5" customHeight="1">
      <c r="B135" s="29"/>
      <c r="H135" s="31"/>
      <c r="I135" s="31"/>
      <c r="J135" s="31"/>
      <c r="K135" s="31"/>
      <c r="L135" s="31"/>
      <c r="M135" s="31"/>
      <c r="N135" s="31"/>
      <c r="O135" s="31"/>
      <c r="P135" s="31"/>
    </row>
    <row r="136" spans="1:16" ht="37.5" customHeight="1">
      <c r="B136" s="34"/>
      <c r="H136" s="32"/>
      <c r="I136" s="32"/>
      <c r="J136" s="32"/>
      <c r="K136" s="32"/>
      <c r="L136" s="32"/>
      <c r="M136" s="32"/>
      <c r="N136" s="32"/>
      <c r="O136" s="32"/>
      <c r="P136" s="32"/>
    </row>
    <row r="137" spans="1:16" ht="37.5" customHeight="1">
      <c r="B137" s="34"/>
    </row>
    <row r="138" spans="1:16" ht="37.5" customHeight="1">
      <c r="B138" s="34"/>
    </row>
    <row r="139" spans="1:16" ht="37.5" customHeight="1">
      <c r="B139" s="34"/>
    </row>
    <row r="140" spans="1:16" ht="37.5" customHeight="1">
      <c r="B140" s="34"/>
    </row>
    <row r="141" spans="1:16" ht="37.5" customHeight="1">
      <c r="B141" s="34"/>
    </row>
    <row r="142" spans="1:16" ht="37.5" customHeight="1">
      <c r="B142" s="34"/>
    </row>
    <row r="143" spans="1:16" ht="37.5" customHeight="1">
      <c r="B143" s="34"/>
    </row>
    <row r="144" spans="1:16" ht="37.5" customHeight="1">
      <c r="B144" s="34"/>
      <c r="G144" s="35"/>
      <c r="H144" s="35"/>
    </row>
    <row r="145" spans="2:2" ht="37.5" customHeight="1">
      <c r="B145" s="34"/>
    </row>
    <row r="146" spans="2:2" ht="37.5" customHeight="1">
      <c r="B146" s="34"/>
    </row>
    <row r="147" spans="2:2" ht="37.5" customHeight="1">
      <c r="B147" s="34"/>
    </row>
    <row r="148" spans="2:2" ht="37.5" customHeight="1">
      <c r="B148" s="34"/>
    </row>
    <row r="149" spans="2:2" ht="37.5" customHeight="1">
      <c r="B149" s="34"/>
    </row>
    <row r="150" spans="2:2" ht="37.5" customHeight="1">
      <c r="B150" s="34"/>
    </row>
    <row r="151" spans="2:2" ht="37.5" customHeight="1">
      <c r="B151" s="34"/>
    </row>
    <row r="152" spans="2:2" ht="37.5" customHeight="1">
      <c r="B152" s="34"/>
    </row>
    <row r="153" spans="2:2" ht="37.5" customHeight="1">
      <c r="B153" s="34"/>
    </row>
    <row r="154" spans="2:2" ht="37.5" customHeight="1">
      <c r="B154" s="34"/>
    </row>
  </sheetData>
  <mergeCells count="22">
    <mergeCell ref="E130:F130"/>
    <mergeCell ref="G123:H123"/>
    <mergeCell ref="G128:H128"/>
    <mergeCell ref="G129:H129"/>
    <mergeCell ref="A112:B112"/>
    <mergeCell ref="B118:D118"/>
    <mergeCell ref="B119:D119"/>
    <mergeCell ref="B120:D120"/>
    <mergeCell ref="B121:D121"/>
    <mergeCell ref="N123:O123"/>
    <mergeCell ref="N128:O128"/>
    <mergeCell ref="N129:O129"/>
    <mergeCell ref="A6:Q6"/>
    <mergeCell ref="A1:Q1"/>
    <mergeCell ref="A2:Q2"/>
    <mergeCell ref="A3:Q3"/>
    <mergeCell ref="A4:Q4"/>
    <mergeCell ref="A5:Q5"/>
    <mergeCell ref="B114:G114"/>
    <mergeCell ref="B115:G115"/>
    <mergeCell ref="B116:G116"/>
    <mergeCell ref="B117:G117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4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2026</vt:lpstr>
      <vt:lpstr>'Plantilla Presupuesto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2026-06-05T19:58:26Z</cp:lastPrinted>
  <dcterms:created xsi:type="dcterms:W3CDTF">2023-05-31T18:15:45Z</dcterms:created>
  <dcterms:modified xsi:type="dcterms:W3CDTF">2026-06-16T14:35:33Z</dcterms:modified>
</cp:coreProperties>
</file>