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6\Febrero\"/>
    </mc:Choice>
  </mc:AlternateContent>
  <xr:revisionPtr revIDLastSave="0" documentId="8_{787D4A5F-4A3A-4B79-8C42-374A5C0EC6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6" sheetId="3" r:id="rId1"/>
  </sheets>
  <definedNames>
    <definedName name="_xlnm.Print_Area" localSheetId="0">'Plantilla Presupuesto 2026'!$A$1:$Q$126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3" l="1"/>
  <c r="Q38" i="3"/>
  <c r="Q27" i="3"/>
  <c r="F9" i="3"/>
  <c r="G9" i="3"/>
  <c r="H9" i="3"/>
  <c r="I9" i="3"/>
  <c r="F22" i="3"/>
  <c r="G22" i="3"/>
  <c r="H22" i="3"/>
  <c r="I22" i="3"/>
  <c r="F49" i="3"/>
  <c r="G49" i="3"/>
  <c r="H49" i="3"/>
  <c r="I49" i="3"/>
  <c r="F69" i="3"/>
  <c r="G69" i="3"/>
  <c r="H69" i="3"/>
  <c r="I69" i="3"/>
  <c r="F78" i="3"/>
  <c r="G78" i="3"/>
  <c r="H78" i="3"/>
  <c r="I78" i="3"/>
  <c r="F85" i="3"/>
  <c r="G85" i="3"/>
  <c r="H85" i="3"/>
  <c r="I85" i="3"/>
  <c r="F90" i="3"/>
  <c r="G90" i="3"/>
  <c r="H90" i="3"/>
  <c r="I90" i="3"/>
  <c r="F95" i="3"/>
  <c r="G95" i="3"/>
  <c r="H95" i="3"/>
  <c r="I95" i="3"/>
  <c r="F98" i="3"/>
  <c r="G98" i="3"/>
  <c r="H98" i="3"/>
  <c r="I98" i="3"/>
  <c r="F102" i="3"/>
  <c r="G102" i="3"/>
  <c r="H102" i="3"/>
  <c r="I102" i="3"/>
  <c r="F106" i="3"/>
  <c r="G106" i="3"/>
  <c r="H106" i="3"/>
  <c r="I106" i="3"/>
  <c r="D9" i="3"/>
  <c r="D22" i="3"/>
  <c r="D49" i="3"/>
  <c r="D69" i="3"/>
  <c r="D78" i="3"/>
  <c r="D85" i="3"/>
  <c r="D90" i="3"/>
  <c r="D95" i="3"/>
  <c r="D98" i="3"/>
  <c r="D102" i="3"/>
  <c r="D106" i="3"/>
  <c r="Q84" i="3"/>
  <c r="Q83" i="3"/>
  <c r="Q52" i="3"/>
  <c r="Q87" i="3"/>
  <c r="Q88" i="3"/>
  <c r="Q89" i="3"/>
  <c r="Q86" i="3"/>
  <c r="Q51" i="3"/>
  <c r="Q53" i="3"/>
  <c r="Q54" i="3"/>
  <c r="Q55" i="3"/>
  <c r="Q56" i="3"/>
  <c r="Q58" i="3"/>
  <c r="Q59" i="3"/>
  <c r="Q60" i="3"/>
  <c r="Q61" i="3"/>
  <c r="Q62" i="3"/>
  <c r="Q63" i="3"/>
  <c r="Q64" i="3"/>
  <c r="Q65" i="3"/>
  <c r="Q66" i="3"/>
  <c r="Q67" i="3"/>
  <c r="Q68" i="3"/>
  <c r="Q50" i="3"/>
  <c r="Q41" i="3"/>
  <c r="Q40" i="3"/>
  <c r="Q39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2" i="3"/>
  <c r="Q43" i="3"/>
  <c r="Q44" i="3"/>
  <c r="Q45" i="3"/>
  <c r="Q46" i="3"/>
  <c r="Q47" i="3"/>
  <c r="Q48" i="3"/>
  <c r="C69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9" i="3"/>
  <c r="C9" i="3"/>
  <c r="D8" i="3" l="1"/>
  <c r="D111" i="3" s="1"/>
  <c r="H8" i="3"/>
  <c r="G8" i="3"/>
  <c r="I8" i="3"/>
  <c r="F8" i="3"/>
  <c r="Q22" i="3"/>
  <c r="Q9" i="3"/>
  <c r="Q85" i="3"/>
  <c r="Q49" i="3"/>
  <c r="Q110" i="3"/>
  <c r="Q109" i="3"/>
  <c r="Q108" i="3"/>
  <c r="Q107" i="3"/>
  <c r="Q105" i="3"/>
  <c r="Q104" i="3"/>
  <c r="Q103" i="3"/>
  <c r="Q100" i="3"/>
  <c r="Q101" i="3"/>
  <c r="Q99" i="3"/>
  <c r="Q97" i="3"/>
  <c r="Q96" i="3"/>
  <c r="Q94" i="3"/>
  <c r="Q93" i="3"/>
  <c r="Q92" i="3"/>
  <c r="Q91" i="3"/>
  <c r="Q82" i="3"/>
  <c r="Q81" i="3"/>
  <c r="Q80" i="3"/>
  <c r="Q79" i="3"/>
  <c r="Q77" i="3"/>
  <c r="Q76" i="3"/>
  <c r="Q75" i="3"/>
  <c r="Q74" i="3"/>
  <c r="Q73" i="3"/>
  <c r="Q72" i="3"/>
  <c r="Q71" i="3"/>
  <c r="Q70" i="3"/>
  <c r="C26" i="3"/>
  <c r="C22" i="3" s="1"/>
  <c r="J22" i="3"/>
  <c r="L22" i="3"/>
  <c r="N22" i="3"/>
  <c r="P22" i="3"/>
  <c r="P106" i="3"/>
  <c r="O106" i="3"/>
  <c r="N106" i="3"/>
  <c r="M106" i="3"/>
  <c r="L106" i="3"/>
  <c r="K106" i="3"/>
  <c r="J106" i="3"/>
  <c r="E106" i="3"/>
  <c r="P102" i="3"/>
  <c r="O102" i="3"/>
  <c r="N102" i="3"/>
  <c r="M102" i="3"/>
  <c r="L102" i="3"/>
  <c r="K102" i="3"/>
  <c r="J102" i="3"/>
  <c r="E102" i="3"/>
  <c r="P98" i="3"/>
  <c r="O98" i="3"/>
  <c r="N98" i="3"/>
  <c r="M98" i="3"/>
  <c r="L98" i="3"/>
  <c r="K98" i="3"/>
  <c r="J98" i="3"/>
  <c r="E98" i="3"/>
  <c r="P95" i="3"/>
  <c r="O95" i="3"/>
  <c r="N95" i="3"/>
  <c r="M95" i="3"/>
  <c r="L95" i="3"/>
  <c r="K95" i="3"/>
  <c r="J95" i="3"/>
  <c r="E95" i="3"/>
  <c r="P90" i="3"/>
  <c r="O90" i="3"/>
  <c r="N90" i="3"/>
  <c r="M90" i="3"/>
  <c r="L90" i="3"/>
  <c r="K90" i="3"/>
  <c r="J90" i="3"/>
  <c r="E90" i="3"/>
  <c r="P85" i="3"/>
  <c r="O85" i="3"/>
  <c r="N85" i="3"/>
  <c r="M85" i="3"/>
  <c r="L85" i="3"/>
  <c r="K85" i="3"/>
  <c r="J85" i="3"/>
  <c r="E85" i="3"/>
  <c r="P78" i="3"/>
  <c r="O78" i="3"/>
  <c r="N78" i="3"/>
  <c r="M78" i="3"/>
  <c r="L78" i="3"/>
  <c r="K78" i="3"/>
  <c r="J78" i="3"/>
  <c r="E78" i="3"/>
  <c r="P69" i="3"/>
  <c r="O69" i="3"/>
  <c r="N69" i="3"/>
  <c r="M69" i="3"/>
  <c r="L69" i="3"/>
  <c r="K69" i="3"/>
  <c r="J69" i="3"/>
  <c r="E69" i="3"/>
  <c r="P49" i="3"/>
  <c r="O49" i="3"/>
  <c r="N49" i="3"/>
  <c r="M49" i="3"/>
  <c r="L49" i="3"/>
  <c r="K49" i="3"/>
  <c r="J49" i="3"/>
  <c r="E49" i="3"/>
  <c r="O22" i="3"/>
  <c r="K22" i="3"/>
  <c r="M22" i="3"/>
  <c r="P9" i="3"/>
  <c r="O9" i="3"/>
  <c r="N9" i="3"/>
  <c r="M9" i="3"/>
  <c r="L9" i="3"/>
  <c r="K9" i="3"/>
  <c r="J9" i="3"/>
  <c r="C85" i="3"/>
  <c r="C106" i="3"/>
  <c r="C102" i="3"/>
  <c r="C98" i="3"/>
  <c r="C95" i="3"/>
  <c r="C90" i="3"/>
  <c r="C78" i="3"/>
  <c r="C8" i="3" l="1"/>
  <c r="C111" i="3" s="1"/>
  <c r="P8" i="3"/>
  <c r="J8" i="3"/>
  <c r="E8" i="3"/>
  <c r="N8" i="3"/>
  <c r="K8" i="3"/>
  <c r="O8" i="3"/>
  <c r="L8" i="3"/>
  <c r="M8" i="3"/>
  <c r="E111" i="3"/>
  <c r="Q95" i="3"/>
  <c r="Q78" i="3"/>
  <c r="Q90" i="3"/>
  <c r="Q98" i="3"/>
  <c r="Q106" i="3"/>
  <c r="Q69" i="3"/>
  <c r="H111" i="3"/>
  <c r="L111" i="3"/>
  <c r="I111" i="3"/>
  <c r="G111" i="3"/>
  <c r="K111" i="3"/>
  <c r="O111" i="3"/>
  <c r="P111" i="3"/>
  <c r="M111" i="3"/>
  <c r="F111" i="3"/>
  <c r="J111" i="3"/>
  <c r="N111" i="3"/>
  <c r="Q102" i="3"/>
  <c r="Q8" i="3" l="1"/>
  <c r="Q111" i="3"/>
</calcChain>
</file>

<file path=xl/sharedStrings.xml><?xml version="1.0" encoding="utf-8"?>
<sst xmlns="http://schemas.openxmlformats.org/spreadsheetml/2006/main" count="234" uniqueCount="234">
  <si>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</si>
  <si>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</si>
  <si>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</si>
  <si>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</si>
  <si>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</si>
  <si>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</si>
  <si>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</si>
  <si>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</si>
  <si>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</si>
  <si>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</si>
  <si>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</si>
  <si>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</si>
  <si>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</si>
  <si>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</si>
  <si>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</si>
  <si>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</si>
  <si>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</si>
  <si>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</si>
  <si>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</si>
  <si>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</si>
  <si>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</si>
  <si>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</si>
  <si>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</si>
  <si>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</si>
  <si>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</si>
  <si>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</si>
  <si>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</si>
  <si>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</si>
  <si>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</si>
  <si>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</si>
  <si>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</si>
  <si>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</si>
  <si>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</si>
  <si>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</si>
  <si>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</si>
  <si>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</si>
  <si>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</si>
  <si>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</si>
  <si>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</si>
  <si>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</si>
  <si>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</si>
  <si>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</si>
  <si>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</si>
  <si>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</si>
  <si>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</si>
  <si>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</si>
  <si>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</si>
  <si>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</si>
  <si>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</si>
  <si>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</si>
  <si>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</si>
  <si>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</si>
  <si>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</si>
  <si>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</si>
  <si>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</si>
  <si>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</si>
  <si>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</si>
  <si>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</si>
  <si>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</si>
  <si>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</si>
  <si>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</si>
  <si>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</si>
  <si>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</si>
  <si>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</si>
  <si>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</si>
  <si>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</si>
  <si>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</si>
  <si>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</si>
  <si>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</si>
  <si>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</si>
  <si>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</si>
  <si>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</si>
  <si>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</si>
  <si>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</si>
  <si>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</si>
  <si>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</si>
  <si>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</si>
  <si>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</si>
  <si>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</si>
  <si>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</si>
  <si>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</si>
  <si>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</si>
  <si>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</si>
  <si>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</si>
  <si>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</si>
  <si>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</si>
  <si>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</si>
  <si>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</si>
  <si>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</si>
  <si>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</si>
  <si>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</si>
  <si>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</si>
  <si>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</si>
  <si>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</si>
  <si>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</si>
  <si>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</si>
  <si>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</si>
  <si>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</si>
  <si>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</si>
  <si>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</si>
  <si>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</si>
  <si>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</si>
  <si>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</si>
  <si>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</si>
  <si>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</si>
  <si>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</si>
  <si>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</si>
  <si>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</si>
  <si>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</si>
  <si>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</si>
  <si>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</si>
  <si>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</si>
  <si>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</si>
  <si>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</si>
  <si>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</si>
  <si>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</si>
  <si>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</si>
  <si>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</si>
  <si>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</si>
  <si>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</si>
  <si>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</si>
  <si>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</si>
  <si>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</si>
  <si>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</si>
  <si>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</si>
  <si>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</si>
  <si>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</si>
  <si>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</si>
  <si>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</si>
  <si>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</si>
  <si>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</si>
  <si>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</si>
  <si>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</si>
  <si>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</si>
  <si>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</si>
  <si>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</si>
  <si>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</si>
  <si>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</si>
  <si>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</si>
  <si>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</si>
  <si>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</si>
  <si>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</si>
  <si>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</si>
  <si>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</si>
  <si>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</si>
  <si>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</si>
  <si>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</si>
  <si>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</si>
  <si>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</si>
  <si>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</si>
  <si>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</si>
  <si>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</si>
  <si>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</si>
  <si>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</si>
  <si>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</si>
  <si>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</si>
  <si>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</si>
  <si>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</si>
  <si>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</si>
  <si>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</si>
  <si>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</si>
  <si>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</si>
  <si>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</si>
  <si>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</si>
  <si>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</si>
  <si>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</si>
  <si>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</si>
  <si>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</si>
  <si>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</si>
  <si>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</si>
  <si>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</si>
  <si>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</si>
  <si>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</si>
  <si>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</si>
  <si>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</si>
  <si>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</si>
  <si>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</si>
  <si>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</si>
  <si>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</si>
  <si>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</si>
  <si>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</si>
  <si>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</si>
  <si>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</si>
  <si>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</si>
  <si>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</si>
  <si>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</si>
  <si>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</si>
  <si>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</si>
  <si>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</si>
  <si>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</si>
  <si>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</si>
  <si>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</si>
  <si>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</si>
  <si>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</si>
  <si>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</si>
  <si>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</si>
  <si>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</si>
  <si>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</si>
  <si>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</si>
  <si>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</si>
  <si>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</si>
  <si>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</si>
  <si>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</si>
  <si>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</si>
  <si>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</si>
  <si>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</si>
  <si>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</si>
  <si>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</si>
  <si>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</si>
  <si>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</si>
  <si>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</si>
  <si>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</si>
  <si>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</si>
  <si>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</si>
  <si>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</si>
  <si>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</si>
  <si>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</si>
  <si>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</si>
  <si>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</si>
  <si>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</si>
  <si>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</si>
  <si>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</si>
  <si>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</si>
  <si>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</si>
  <si>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</si>
  <si>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</si>
  <si>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</si>
  <si>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</si>
  <si>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</si>
  <si>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</si>
  <si>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</si>
  <si>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</si>
  <si>
    <t>Licda. Mary Lujan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</si>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</sst>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49" fontId="9" fillId="4" borderId="0" xfId="2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1"/>
  <sheetViews>
    <sheetView tabSelected="1" zoomScale="55" zoomScaleNormal="55" zoomScaleSheetLayoutView="20" workbookViewId="0">
      <selection activeCell="C132" sqref="C132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7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27" customHeight="1">
      <c r="A4" s="59" t="s">
        <v>223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8" ht="27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8" ht="27" customHeight="1" thickBot="1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185</v>
      </c>
      <c r="F7" s="40" t="s">
        <v>186</v>
      </c>
      <c r="G7" s="40" t="s">
        <v>187</v>
      </c>
      <c r="H7" s="40" t="s">
        <v>188</v>
      </c>
      <c r="I7" s="40" t="s">
        <v>189</v>
      </c>
      <c r="J7" s="40" t="s">
        <v>190</v>
      </c>
      <c r="K7" s="40" t="s">
        <v>191</v>
      </c>
      <c r="L7" s="40" t="s">
        <v>192</v>
      </c>
      <c r="M7" s="40" t="s">
        <v>193</v>
      </c>
      <c r="N7" s="40" t="s">
        <v>194</v>
      </c>
      <c r="O7" s="40" t="s">
        <v>195</v>
      </c>
      <c r="P7" s="40" t="s">
        <v>196</v>
      </c>
      <c r="Q7" s="41" t="s">
        <v>197</v>
      </c>
    </row>
    <row r="8" spans="1:18" ht="37.5" customHeight="1" thickBot="1">
      <c r="A8" s="45">
        <v>2</v>
      </c>
      <c r="B8" s="44" t="s">
        <v>107</v>
      </c>
      <c r="C8" s="43">
        <f t="shared" ref="C8:Q8" si="0">+C9+C22+C49+C69+C78+C85+C90+C95+C98+C102+C106</f>
        <v>50000000</v>
      </c>
      <c r="D8" s="44">
        <f t="shared" si="0"/>
        <v>0</v>
      </c>
      <c r="E8" s="43">
        <f t="shared" si="0"/>
        <v>2487948.6100000003</v>
      </c>
      <c r="F8" s="43">
        <f t="shared" si="0"/>
        <v>2576647.3199999998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5064595.93</v>
      </c>
    </row>
    <row r="9" spans="1:18" ht="37.5" customHeight="1">
      <c r="A9" s="5">
        <v>2.1</v>
      </c>
      <c r="B9" s="47" t="s">
        <v>108</v>
      </c>
      <c r="C9" s="6">
        <f>SUM(C10:C21)</f>
        <v>36471000</v>
      </c>
      <c r="D9" s="6">
        <f>SUM(D10:D21)</f>
        <v>0</v>
      </c>
      <c r="E9" s="6">
        <f>SUM(E10:E21)</f>
        <v>2352763.1300000004</v>
      </c>
      <c r="F9" s="6">
        <f t="shared" ref="F9:P9" si="1">SUM(F10:F21)</f>
        <v>2354216.9099999997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4706980.04</v>
      </c>
    </row>
    <row r="10" spans="1:18" ht="37.5" customHeight="1">
      <c r="A10" s="7" t="s">
        <v>13</v>
      </c>
      <c r="B10" s="8" t="s">
        <v>198</v>
      </c>
      <c r="C10" s="9">
        <v>9012000</v>
      </c>
      <c r="D10" s="10">
        <v>0</v>
      </c>
      <c r="E10" s="11">
        <v>877000</v>
      </c>
      <c r="F10" s="11">
        <v>877000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51">
        <f t="shared" ref="Q10:Q41" si="2">SUM(E10:P10)</f>
        <v>1754000</v>
      </c>
    </row>
    <row r="11" spans="1:18" ht="37.5" customHeight="1">
      <c r="A11" s="7" t="s">
        <v>14</v>
      </c>
      <c r="B11" s="8" t="s">
        <v>199</v>
      </c>
      <c r="C11" s="12">
        <v>15984000</v>
      </c>
      <c r="D11" s="10">
        <v>0</v>
      </c>
      <c r="E11" s="11">
        <v>1109000</v>
      </c>
      <c r="F11" s="11">
        <v>1109000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1">
        <f t="shared" si="2"/>
        <v>2218000</v>
      </c>
      <c r="R11" s="38"/>
    </row>
    <row r="12" spans="1:18" ht="37.5" customHeight="1">
      <c r="A12" s="7" t="s">
        <v>15</v>
      </c>
      <c r="B12" s="8" t="s">
        <v>16</v>
      </c>
      <c r="C12" s="9">
        <v>528000</v>
      </c>
      <c r="D12" s="10">
        <v>0</v>
      </c>
      <c r="E12" s="11">
        <v>59000</v>
      </c>
      <c r="F12" s="11">
        <v>59000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1">
        <f t="shared" si="2"/>
        <v>118000</v>
      </c>
    </row>
    <row r="13" spans="1:18" ht="37.5" customHeight="1">
      <c r="A13" s="7" t="s">
        <v>17</v>
      </c>
      <c r="B13" s="8" t="s">
        <v>18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1">
        <f t="shared" si="2"/>
        <v>0</v>
      </c>
    </row>
    <row r="14" spans="1:18" ht="37.5" customHeight="1">
      <c r="A14" s="13" t="s">
        <v>19</v>
      </c>
      <c r="B14" s="14" t="s">
        <v>20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1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1">
        <f t="shared" si="2"/>
        <v>0</v>
      </c>
    </row>
    <row r="16" spans="1:18" ht="37.5" customHeight="1">
      <c r="A16" s="13" t="s">
        <v>23</v>
      </c>
      <c r="B16" s="8" t="s">
        <v>24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1">
        <f t="shared" si="2"/>
        <v>0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1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1">
        <f t="shared" si="2"/>
        <v>0</v>
      </c>
    </row>
    <row r="19" spans="1:18" ht="37.5" customHeight="1">
      <c r="A19" s="7" t="s">
        <v>29</v>
      </c>
      <c r="B19" s="8" t="s">
        <v>30</v>
      </c>
      <c r="C19" s="12">
        <v>1810000</v>
      </c>
      <c r="D19" s="10">
        <v>0</v>
      </c>
      <c r="E19" s="11">
        <v>142632.93</v>
      </c>
      <c r="F19" s="10">
        <v>143730.60999999999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1">
        <f t="shared" si="2"/>
        <v>286363.53999999998</v>
      </c>
    </row>
    <row r="20" spans="1:18" ht="37.5" customHeight="1">
      <c r="A20" s="13" t="s">
        <v>31</v>
      </c>
      <c r="B20" s="8" t="s">
        <v>32</v>
      </c>
      <c r="C20" s="12">
        <v>1812500</v>
      </c>
      <c r="D20" s="10">
        <v>0</v>
      </c>
      <c r="E20" s="11">
        <v>145195</v>
      </c>
      <c r="F20" s="11">
        <v>145195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1">
        <f t="shared" si="2"/>
        <v>290390</v>
      </c>
    </row>
    <row r="21" spans="1:18" ht="37.5" customHeight="1">
      <c r="A21" s="13" t="s">
        <v>33</v>
      </c>
      <c r="B21" s="8" t="s">
        <v>34</v>
      </c>
      <c r="C21" s="12">
        <v>293500</v>
      </c>
      <c r="D21" s="10">
        <v>0</v>
      </c>
      <c r="E21" s="11">
        <v>19935.2</v>
      </c>
      <c r="F21" s="10">
        <v>20291.3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1">
        <f>SUM(E21:P21)</f>
        <v>40226.5</v>
      </c>
    </row>
    <row r="22" spans="1:18" s="16" customFormat="1" ht="37.5" customHeight="1">
      <c r="A22" s="15" t="s">
        <v>110</v>
      </c>
      <c r="B22" s="47" t="s">
        <v>109</v>
      </c>
      <c r="C22" s="6">
        <f t="shared" ref="C22:P22" si="3">SUM(C23:C48)</f>
        <v>10034000</v>
      </c>
      <c r="D22" s="6">
        <f>SUM(D23:D48)</f>
        <v>0</v>
      </c>
      <c r="E22" s="6">
        <f t="shared" si="3"/>
        <v>135185.48000000001</v>
      </c>
      <c r="F22" s="6">
        <f t="shared" si="3"/>
        <v>222430.41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SUM(Q23:Q48)</f>
        <v>357615.89</v>
      </c>
    </row>
    <row r="23" spans="1:18" ht="37.5" customHeight="1">
      <c r="A23" s="7" t="s">
        <v>35</v>
      </c>
      <c r="B23" s="8" t="s">
        <v>36</v>
      </c>
      <c r="C23" s="9">
        <v>1000000</v>
      </c>
      <c r="D23" s="10">
        <v>0</v>
      </c>
      <c r="E23" s="10">
        <v>0</v>
      </c>
      <c r="F23" s="10">
        <v>58754.04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51">
        <f t="shared" si="2"/>
        <v>58754.04</v>
      </c>
      <c r="R23" s="10"/>
    </row>
    <row r="24" spans="1:18" ht="37.5" customHeight="1">
      <c r="A24" s="7" t="s">
        <v>37</v>
      </c>
      <c r="B24" s="8" t="s">
        <v>38</v>
      </c>
      <c r="C24" s="9">
        <v>32000</v>
      </c>
      <c r="D24" s="10">
        <v>0</v>
      </c>
      <c r="E24" s="10">
        <v>0</v>
      </c>
      <c r="F24" s="10">
        <v>18552.099999999999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1">
        <f t="shared" si="2"/>
        <v>18552.099999999999</v>
      </c>
      <c r="R24" s="10"/>
    </row>
    <row r="25" spans="1:18" ht="37.5" customHeight="1">
      <c r="A25" s="13" t="s">
        <v>39</v>
      </c>
      <c r="B25" s="14" t="s">
        <v>40</v>
      </c>
      <c r="C25" s="9">
        <v>12000</v>
      </c>
      <c r="D25" s="10">
        <v>0</v>
      </c>
      <c r="E25" s="10">
        <v>0</v>
      </c>
      <c r="F25" s="10">
        <v>1842.08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1">
        <f t="shared" si="2"/>
        <v>1842.08</v>
      </c>
      <c r="R25" s="10"/>
    </row>
    <row r="26" spans="1:18" ht="37.5" customHeight="1">
      <c r="A26" s="7" t="s">
        <v>41</v>
      </c>
      <c r="B26" s="17" t="s">
        <v>42</v>
      </c>
      <c r="C26" s="9">
        <f>15000*12</f>
        <v>180000</v>
      </c>
      <c r="D26" s="10">
        <v>0</v>
      </c>
      <c r="E26" s="10">
        <v>13787.27</v>
      </c>
      <c r="F26" s="10">
        <v>7616.48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1">
        <f t="shared" si="2"/>
        <v>21403.75</v>
      </c>
      <c r="R26" s="10"/>
    </row>
    <row r="27" spans="1:18" ht="37.5" customHeight="1">
      <c r="A27" s="7" t="s">
        <v>224</v>
      </c>
      <c r="B27" s="17" t="s">
        <v>225</v>
      </c>
      <c r="C27" s="9">
        <v>50000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1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100000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1">
        <f t="shared" si="2"/>
        <v>0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0</v>
      </c>
      <c r="E29" s="10">
        <v>0</v>
      </c>
      <c r="F29" s="10">
        <v>14267.5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1">
        <f t="shared" si="2"/>
        <v>14267.5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1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1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50000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1">
        <f t="shared" si="2"/>
        <v>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1">
        <f t="shared" si="2"/>
        <v>0</v>
      </c>
      <c r="R33" s="10"/>
    </row>
    <row r="34" spans="1:18" ht="37.5" customHeight="1">
      <c r="A34" s="18" t="s">
        <v>177</v>
      </c>
      <c r="B34" s="19" t="s">
        <v>178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1">
        <f t="shared" si="2"/>
        <v>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1">
        <f t="shared" si="2"/>
        <v>0</v>
      </c>
      <c r="R35" s="10"/>
    </row>
    <row r="36" spans="1:18" ht="37.5" customHeight="1">
      <c r="A36" s="7" t="s">
        <v>57</v>
      </c>
      <c r="B36" s="8" t="s">
        <v>58</v>
      </c>
      <c r="C36" s="9">
        <v>1500000</v>
      </c>
      <c r="D36" s="10">
        <v>0</v>
      </c>
      <c r="E36" s="10">
        <v>121398.21</v>
      </c>
      <c r="F36" s="10">
        <v>121398.21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1">
        <f t="shared" si="2"/>
        <v>242796.42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1">
        <f t="shared" si="2"/>
        <v>0</v>
      </c>
      <c r="R37" s="10"/>
    </row>
    <row r="38" spans="1:18" ht="37.5" customHeight="1">
      <c r="A38" s="7" t="s">
        <v>226</v>
      </c>
      <c r="B38" s="8" t="s">
        <v>227</v>
      </c>
      <c r="C38" s="9">
        <v>15000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1">
        <f t="shared" ref="Q38" si="5">SUM(E38:P38)</f>
        <v>0</v>
      </c>
      <c r="R38" s="10"/>
    </row>
    <row r="39" spans="1:18" ht="37.5" customHeight="1">
      <c r="A39" s="7" t="s">
        <v>61</v>
      </c>
      <c r="B39" s="8" t="s">
        <v>62</v>
      </c>
      <c r="C39" s="9">
        <v>500000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1">
        <f t="shared" si="2"/>
        <v>0</v>
      </c>
      <c r="R39" s="10"/>
    </row>
    <row r="40" spans="1:18" ht="37.5" customHeight="1">
      <c r="A40" s="7" t="s">
        <v>179</v>
      </c>
      <c r="B40" s="8" t="s">
        <v>211</v>
      </c>
      <c r="C40" s="9">
        <v>20000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1">
        <f t="shared" si="2"/>
        <v>0</v>
      </c>
      <c r="R40" s="10"/>
    </row>
    <row r="41" spans="1:18" ht="37.5" customHeight="1">
      <c r="A41" s="7" t="s">
        <v>63</v>
      </c>
      <c r="B41" s="8" t="s">
        <v>64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51">
        <f t="shared" si="2"/>
        <v>0</v>
      </c>
      <c r="R41" s="10"/>
    </row>
    <row r="42" spans="1:18" ht="37.5" customHeight="1">
      <c r="A42" s="7" t="s">
        <v>65</v>
      </c>
      <c r="B42" s="8" t="s">
        <v>66</v>
      </c>
      <c r="C42" s="9">
        <v>30000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ref="Q42:Q48" si="6">SUM(E42:P42)</f>
        <v>0</v>
      </c>
      <c r="R42" s="10"/>
    </row>
    <row r="43" spans="1:18" ht="37.5" customHeight="1">
      <c r="A43" s="7" t="s">
        <v>217</v>
      </c>
      <c r="B43" s="8" t="s">
        <v>218</v>
      </c>
      <c r="C43" s="9">
        <v>200000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/>
      <c r="N43" s="10"/>
      <c r="O43" s="10"/>
      <c r="P43" s="10"/>
      <c r="Q43" s="10">
        <f t="shared" si="6"/>
        <v>0</v>
      </c>
      <c r="R43" s="10"/>
    </row>
    <row r="44" spans="1:18" ht="37.5" customHeight="1">
      <c r="A44" s="7" t="s">
        <v>180</v>
      </c>
      <c r="B44" s="8" t="s">
        <v>216</v>
      </c>
      <c r="C44" s="9">
        <v>50000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/>
      <c r="N44" s="10"/>
      <c r="O44" s="10"/>
      <c r="P44" s="10"/>
      <c r="Q44" s="10">
        <f t="shared" si="6"/>
        <v>0</v>
      </c>
      <c r="R44" s="10"/>
    </row>
    <row r="45" spans="1:18" ht="37.5" customHeight="1">
      <c r="A45" s="13" t="s">
        <v>67</v>
      </c>
      <c r="B45" s="14" t="s">
        <v>68</v>
      </c>
      <c r="C45" s="10">
        <v>150000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6"/>
        <v>0</v>
      </c>
      <c r="R45" s="10"/>
    </row>
    <row r="46" spans="1:18" ht="37.5" customHeight="1">
      <c r="A46" s="7" t="s">
        <v>69</v>
      </c>
      <c r="B46" s="8" t="s">
        <v>70</v>
      </c>
      <c r="C46" s="9">
        <v>300000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6"/>
        <v>0</v>
      </c>
      <c r="R46" s="10"/>
    </row>
    <row r="47" spans="1:18" ht="37.5" customHeight="1">
      <c r="A47" s="7" t="s">
        <v>71</v>
      </c>
      <c r="B47" s="8" t="s">
        <v>72</v>
      </c>
      <c r="C47" s="9">
        <v>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6"/>
        <v>0</v>
      </c>
      <c r="R47" s="10"/>
    </row>
    <row r="48" spans="1:18" ht="37.5" customHeight="1">
      <c r="A48" s="7" t="s">
        <v>73</v>
      </c>
      <c r="B48" s="8" t="s">
        <v>74</v>
      </c>
      <c r="C48" s="9">
        <v>50000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6"/>
        <v>0</v>
      </c>
      <c r="R48" s="10"/>
    </row>
    <row r="49" spans="1:17" s="16" customFormat="1" ht="37.5" customHeight="1">
      <c r="A49" s="20">
        <v>2.2999999999999998</v>
      </c>
      <c r="B49" s="47" t="s">
        <v>111</v>
      </c>
      <c r="C49" s="6">
        <f t="shared" ref="C49:Q49" si="7">SUM(C50:C68)</f>
        <v>3315000</v>
      </c>
      <c r="D49" s="6">
        <f t="shared" si="7"/>
        <v>0</v>
      </c>
      <c r="E49" s="6">
        <f t="shared" si="7"/>
        <v>0</v>
      </c>
      <c r="F49" s="6">
        <f t="shared" si="7"/>
        <v>0</v>
      </c>
      <c r="G49" s="6">
        <f t="shared" si="7"/>
        <v>0</v>
      </c>
      <c r="H49" s="6">
        <f t="shared" si="7"/>
        <v>0</v>
      </c>
      <c r="I49" s="6">
        <f t="shared" si="7"/>
        <v>0</v>
      </c>
      <c r="J49" s="6">
        <f t="shared" si="7"/>
        <v>0</v>
      </c>
      <c r="K49" s="6">
        <f t="shared" si="7"/>
        <v>0</v>
      </c>
      <c r="L49" s="6">
        <f t="shared" si="7"/>
        <v>0</v>
      </c>
      <c r="M49" s="6">
        <f t="shared" si="7"/>
        <v>0</v>
      </c>
      <c r="N49" s="6">
        <f t="shared" si="7"/>
        <v>0</v>
      </c>
      <c r="O49" s="6">
        <f t="shared" si="7"/>
        <v>0</v>
      </c>
      <c r="P49" s="6">
        <f t="shared" si="7"/>
        <v>0</v>
      </c>
      <c r="Q49" s="6">
        <f t="shared" si="7"/>
        <v>0</v>
      </c>
    </row>
    <row r="50" spans="1:17" ht="37.5" customHeight="1">
      <c r="A50" s="7" t="s">
        <v>75</v>
      </c>
      <c r="B50" s="8" t="s">
        <v>76</v>
      </c>
      <c r="C50" s="9">
        <v>200000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>SUM(E50:P50)</f>
        <v>0</v>
      </c>
    </row>
    <row r="51" spans="1:17" ht="37.5" customHeight="1">
      <c r="A51" s="7" t="s">
        <v>77</v>
      </c>
      <c r="B51" s="8" t="s">
        <v>78</v>
      </c>
      <c r="C51" s="9">
        <v>40000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:Q66" si="8">SUM(E51:P51)</f>
        <v>0</v>
      </c>
    </row>
    <row r="52" spans="1:17" ht="37.5" customHeight="1">
      <c r="A52" s="7" t="s">
        <v>79</v>
      </c>
      <c r="B52" s="8" t="s">
        <v>80</v>
      </c>
      <c r="C52" s="9">
        <v>25000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0</v>
      </c>
    </row>
    <row r="53" spans="1:17" ht="37.5" customHeight="1">
      <c r="A53" s="7" t="s">
        <v>81</v>
      </c>
      <c r="B53" s="8" t="s">
        <v>82</v>
      </c>
      <c r="C53" s="9">
        <v>50000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8"/>
        <v>0</v>
      </c>
    </row>
    <row r="54" spans="1:17" ht="37.5" customHeight="1">
      <c r="A54" s="7" t="s">
        <v>83</v>
      </c>
      <c r="B54" s="8" t="s">
        <v>84</v>
      </c>
      <c r="C54" s="9">
        <v>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8"/>
        <v>0</v>
      </c>
    </row>
    <row r="55" spans="1:17" ht="37.5" customHeight="1">
      <c r="A55" s="7" t="s">
        <v>85</v>
      </c>
      <c r="B55" s="8" t="s">
        <v>86</v>
      </c>
      <c r="C55" s="9">
        <v>50000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8"/>
        <v>0</v>
      </c>
    </row>
    <row r="56" spans="1:17" ht="37.5" customHeight="1">
      <c r="A56" s="7" t="s">
        <v>181</v>
      </c>
      <c r="B56" s="8" t="s">
        <v>212</v>
      </c>
      <c r="C56" s="9">
        <v>20000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8"/>
        <v>0</v>
      </c>
    </row>
    <row r="57" spans="1:17" ht="37.5" customHeight="1">
      <c r="A57" s="7" t="s">
        <v>229</v>
      </c>
      <c r="B57" s="53" t="s">
        <v>228</v>
      </c>
      <c r="C57" s="9">
        <v>20000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ref="Q57" si="10">SUM(E57:P57)</f>
        <v>0</v>
      </c>
    </row>
    <row r="58" spans="1:17" ht="37.5" customHeight="1">
      <c r="A58" s="7" t="s">
        <v>87</v>
      </c>
      <c r="B58" s="8" t="s">
        <v>88</v>
      </c>
      <c r="C58" s="9">
        <v>2000000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8"/>
        <v>0</v>
      </c>
    </row>
    <row r="59" spans="1:17" ht="37.5" customHeight="1">
      <c r="A59" s="7" t="s">
        <v>89</v>
      </c>
      <c r="B59" s="8" t="s">
        <v>90</v>
      </c>
      <c r="C59" s="9">
        <v>90000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8"/>
        <v>0</v>
      </c>
    </row>
    <row r="60" spans="1:17" ht="37.5" customHeight="1">
      <c r="A60" s="7" t="s">
        <v>91</v>
      </c>
      <c r="B60" s="8" t="s">
        <v>92</v>
      </c>
      <c r="C60" s="9">
        <v>50000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8"/>
        <v>0</v>
      </c>
    </row>
    <row r="61" spans="1:17" ht="37.5" customHeight="1">
      <c r="A61" s="7" t="s">
        <v>93</v>
      </c>
      <c r="B61" s="8" t="s">
        <v>94</v>
      </c>
      <c r="C61" s="9">
        <v>50000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8"/>
        <v>0</v>
      </c>
    </row>
    <row r="62" spans="1:17" ht="37.5" customHeight="1">
      <c r="A62" s="7" t="s">
        <v>182</v>
      </c>
      <c r="B62" s="8" t="s">
        <v>213</v>
      </c>
      <c r="C62" s="9">
        <v>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8"/>
        <v>0</v>
      </c>
    </row>
    <row r="63" spans="1:17" ht="37.5" customHeight="1">
      <c r="A63" s="7" t="s">
        <v>95</v>
      </c>
      <c r="B63" s="8" t="s">
        <v>96</v>
      </c>
      <c r="C63" s="9">
        <v>35000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8"/>
        <v>0</v>
      </c>
    </row>
    <row r="64" spans="1:17" ht="37.5" customHeight="1">
      <c r="A64" s="13" t="s">
        <v>97</v>
      </c>
      <c r="B64" s="14" t="s">
        <v>98</v>
      </c>
      <c r="C64" s="10">
        <v>25000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8"/>
        <v>0</v>
      </c>
    </row>
    <row r="65" spans="1:17" ht="37.5" customHeight="1">
      <c r="A65" s="13" t="s">
        <v>219</v>
      </c>
      <c r="B65" s="14" t="s">
        <v>221</v>
      </c>
      <c r="C65" s="10">
        <v>50000</v>
      </c>
      <c r="D65" s="10"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8"/>
        <v>0</v>
      </c>
    </row>
    <row r="66" spans="1:17" ht="37.5" customHeight="1">
      <c r="A66" s="13" t="s">
        <v>220</v>
      </c>
      <c r="B66" s="14" t="s">
        <v>222</v>
      </c>
      <c r="C66" s="10">
        <v>50000</v>
      </c>
      <c r="D66" s="10"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8"/>
        <v>0</v>
      </c>
    </row>
    <row r="67" spans="1:17" ht="37.5" customHeight="1">
      <c r="A67" s="13" t="s">
        <v>183</v>
      </c>
      <c r="B67" s="14" t="s">
        <v>214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>SUM(E67:P67)</f>
        <v>0</v>
      </c>
    </row>
    <row r="68" spans="1:17" ht="37.5" customHeight="1">
      <c r="A68" s="13" t="s">
        <v>230</v>
      </c>
      <c r="B68" s="21" t="s">
        <v>231</v>
      </c>
      <c r="C68" s="10">
        <v>60000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SUM(E68:P68)</f>
        <v>0</v>
      </c>
    </row>
    <row r="69" spans="1:17" ht="37.5" customHeight="1">
      <c r="A69" s="20" t="s">
        <v>114</v>
      </c>
      <c r="B69" s="48" t="s">
        <v>113</v>
      </c>
      <c r="C69" s="6">
        <f>SUM(C70:C77)</f>
        <v>0</v>
      </c>
      <c r="D69" s="6">
        <f t="shared" ref="D69:Q69" si="11">SUM(D70:D77)</f>
        <v>0</v>
      </c>
      <c r="E69" s="6">
        <f t="shared" si="11"/>
        <v>0</v>
      </c>
      <c r="F69" s="6">
        <f t="shared" si="11"/>
        <v>0</v>
      </c>
      <c r="G69" s="6">
        <f t="shared" si="11"/>
        <v>0</v>
      </c>
      <c r="H69" s="6">
        <f t="shared" si="11"/>
        <v>0</v>
      </c>
      <c r="I69" s="6">
        <f t="shared" si="11"/>
        <v>0</v>
      </c>
      <c r="J69" s="6">
        <f t="shared" si="11"/>
        <v>0</v>
      </c>
      <c r="K69" s="6">
        <f t="shared" si="11"/>
        <v>0</v>
      </c>
      <c r="L69" s="6">
        <f t="shared" si="11"/>
        <v>0</v>
      </c>
      <c r="M69" s="6">
        <f t="shared" si="11"/>
        <v>0</v>
      </c>
      <c r="N69" s="6">
        <f t="shared" si="11"/>
        <v>0</v>
      </c>
      <c r="O69" s="6">
        <f t="shared" si="11"/>
        <v>0</v>
      </c>
      <c r="P69" s="6">
        <f t="shared" si="11"/>
        <v>0</v>
      </c>
      <c r="Q69" s="6">
        <f t="shared" si="11"/>
        <v>0</v>
      </c>
    </row>
    <row r="70" spans="1:17" ht="37.5" customHeight="1">
      <c r="A70" s="13" t="s">
        <v>116</v>
      </c>
      <c r="B70" s="46" t="s">
        <v>130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77" si="12">SUM(D70:P70)</f>
        <v>0</v>
      </c>
    </row>
    <row r="71" spans="1:17" ht="37.5" customHeight="1">
      <c r="A71" s="13" t="s">
        <v>184</v>
      </c>
      <c r="B71" s="46" t="s">
        <v>115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2"/>
        <v>0</v>
      </c>
    </row>
    <row r="72" spans="1:17" ht="37.5" customHeight="1">
      <c r="A72" s="13" t="s">
        <v>117</v>
      </c>
      <c r="B72" s="46" t="s">
        <v>131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2"/>
        <v>0</v>
      </c>
    </row>
    <row r="73" spans="1:17" ht="37.5" customHeight="1">
      <c r="A73" s="13" t="s">
        <v>118</v>
      </c>
      <c r="B73" s="46" t="s">
        <v>132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2"/>
        <v>0</v>
      </c>
    </row>
    <row r="74" spans="1:17" ht="37.5" customHeight="1">
      <c r="A74" s="13" t="s">
        <v>119</v>
      </c>
      <c r="B74" s="46" t="s">
        <v>133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2"/>
        <v>0</v>
      </c>
    </row>
    <row r="75" spans="1:17" ht="37.5" customHeight="1">
      <c r="A75" s="13" t="s">
        <v>120</v>
      </c>
      <c r="B75" s="46" t="s">
        <v>134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2"/>
        <v>0</v>
      </c>
    </row>
    <row r="76" spans="1:17" ht="37.5" customHeight="1">
      <c r="A76" s="13" t="s">
        <v>121</v>
      </c>
      <c r="B76" s="46" t="s">
        <v>135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2"/>
        <v>0</v>
      </c>
    </row>
    <row r="77" spans="1:17" ht="37.5" customHeight="1">
      <c r="A77" s="13" t="s">
        <v>122</v>
      </c>
      <c r="B77" s="46" t="s">
        <v>136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2"/>
        <v>0</v>
      </c>
    </row>
    <row r="78" spans="1:17" ht="37.5" customHeight="1">
      <c r="A78" s="20" t="s">
        <v>123</v>
      </c>
      <c r="B78" s="48" t="s">
        <v>7</v>
      </c>
      <c r="C78" s="6">
        <f t="shared" ref="C78:Q78" si="13">SUM(C79:C84)</f>
        <v>0</v>
      </c>
      <c r="D78" s="6">
        <f t="shared" si="13"/>
        <v>0</v>
      </c>
      <c r="E78" s="6">
        <f t="shared" si="13"/>
        <v>0</v>
      </c>
      <c r="F78" s="6">
        <f t="shared" si="13"/>
        <v>0</v>
      </c>
      <c r="G78" s="6">
        <f t="shared" si="13"/>
        <v>0</v>
      </c>
      <c r="H78" s="6">
        <f t="shared" si="13"/>
        <v>0</v>
      </c>
      <c r="I78" s="6">
        <f t="shared" si="13"/>
        <v>0</v>
      </c>
      <c r="J78" s="6">
        <f t="shared" si="13"/>
        <v>0</v>
      </c>
      <c r="K78" s="6">
        <f t="shared" si="13"/>
        <v>0</v>
      </c>
      <c r="L78" s="6">
        <f t="shared" si="13"/>
        <v>0</v>
      </c>
      <c r="M78" s="6">
        <f t="shared" si="13"/>
        <v>0</v>
      </c>
      <c r="N78" s="6">
        <f t="shared" si="13"/>
        <v>0</v>
      </c>
      <c r="O78" s="6">
        <f t="shared" si="13"/>
        <v>0</v>
      </c>
      <c r="P78" s="6">
        <f t="shared" si="13"/>
        <v>0</v>
      </c>
      <c r="Q78" s="6">
        <f t="shared" si="13"/>
        <v>0</v>
      </c>
    </row>
    <row r="79" spans="1:17" ht="37.5" customHeight="1">
      <c r="A79" s="13" t="s">
        <v>124</v>
      </c>
      <c r="B79" s="46" t="s">
        <v>137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ref="Q79:Q82" si="14">SUM(D79:P79)</f>
        <v>0</v>
      </c>
    </row>
    <row r="80" spans="1:17" ht="37.5" customHeight="1">
      <c r="A80" s="13" t="s">
        <v>125</v>
      </c>
      <c r="B80" s="46" t="s">
        <v>138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4"/>
        <v>0</v>
      </c>
    </row>
    <row r="81" spans="1:17" ht="37.5" customHeight="1">
      <c r="A81" s="13" t="s">
        <v>126</v>
      </c>
      <c r="B81" s="46" t="s">
        <v>139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4"/>
        <v>0</v>
      </c>
    </row>
    <row r="82" spans="1:17" ht="37.5" customHeight="1">
      <c r="A82" s="13" t="s">
        <v>127</v>
      </c>
      <c r="B82" s="46" t="s">
        <v>140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4"/>
        <v>0</v>
      </c>
    </row>
    <row r="83" spans="1:17" ht="37.5" customHeight="1">
      <c r="A83" s="13" t="s">
        <v>128</v>
      </c>
      <c r="B83" s="46" t="s">
        <v>141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ref="Q83:Q84" si="15">SUM(D83:P83)</f>
        <v>0</v>
      </c>
    </row>
    <row r="84" spans="1:17" ht="37.5" customHeight="1">
      <c r="A84" s="13" t="s">
        <v>129</v>
      </c>
      <c r="B84" s="46" t="s">
        <v>142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5"/>
        <v>0</v>
      </c>
    </row>
    <row r="85" spans="1:17" ht="37.5" customHeight="1">
      <c r="A85" s="20" t="s">
        <v>112</v>
      </c>
      <c r="B85" s="52" t="s">
        <v>143</v>
      </c>
      <c r="C85" s="6">
        <f>SUM(C86:C89)</f>
        <v>180000</v>
      </c>
      <c r="D85" s="6">
        <f>SUM(D86:D89)</f>
        <v>0</v>
      </c>
      <c r="E85" s="6">
        <f t="shared" ref="E85:P85" si="16">SUM(E86:E89)</f>
        <v>0</v>
      </c>
      <c r="F85" s="6">
        <f t="shared" si="16"/>
        <v>0</v>
      </c>
      <c r="G85" s="6">
        <f t="shared" si="16"/>
        <v>0</v>
      </c>
      <c r="H85" s="6">
        <f t="shared" si="16"/>
        <v>0</v>
      </c>
      <c r="I85" s="6">
        <f t="shared" si="16"/>
        <v>0</v>
      </c>
      <c r="J85" s="6">
        <f t="shared" si="16"/>
        <v>0</v>
      </c>
      <c r="K85" s="6">
        <f t="shared" si="16"/>
        <v>0</v>
      </c>
      <c r="L85" s="6">
        <f t="shared" si="16"/>
        <v>0</v>
      </c>
      <c r="M85" s="6">
        <f t="shared" si="16"/>
        <v>0</v>
      </c>
      <c r="N85" s="6">
        <f t="shared" si="16"/>
        <v>0</v>
      </c>
      <c r="O85" s="6">
        <f t="shared" si="16"/>
        <v>0</v>
      </c>
      <c r="P85" s="6">
        <f t="shared" si="16"/>
        <v>0</v>
      </c>
      <c r="Q85" s="6">
        <f>SUM(Q86:Q89)</f>
        <v>0</v>
      </c>
    </row>
    <row r="86" spans="1:17" ht="37.5" customHeight="1">
      <c r="A86" s="13" t="s">
        <v>99</v>
      </c>
      <c r="B86" s="14" t="s">
        <v>100</v>
      </c>
      <c r="C86" s="10">
        <v>50000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SUM(E86:P86)</f>
        <v>0</v>
      </c>
    </row>
    <row r="87" spans="1:17" ht="37.5" customHeight="1">
      <c r="A87" s="13" t="s">
        <v>101</v>
      </c>
      <c r="B87" s="14" t="s">
        <v>102</v>
      </c>
      <c r="C87" s="10">
        <v>50000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ref="Q87:Q89" si="17">SUM(E87:P87)</f>
        <v>0</v>
      </c>
    </row>
    <row r="88" spans="1:17" ht="37.5" customHeight="1">
      <c r="A88" s="13" t="s">
        <v>103</v>
      </c>
      <c r="B88" s="14" t="s">
        <v>104</v>
      </c>
      <c r="C88" s="10">
        <v>30000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7"/>
        <v>0</v>
      </c>
    </row>
    <row r="89" spans="1:17" ht="37.5" customHeight="1">
      <c r="A89" s="13" t="s">
        <v>105</v>
      </c>
      <c r="B89" s="14" t="s">
        <v>106</v>
      </c>
      <c r="C89" s="10">
        <v>50000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7"/>
        <v>0</v>
      </c>
    </row>
    <row r="90" spans="1:17" ht="37.5" customHeight="1">
      <c r="A90" s="22">
        <v>2.7</v>
      </c>
      <c r="B90" s="48" t="s">
        <v>153</v>
      </c>
      <c r="C90" s="6">
        <f>SUM(C91:C94)</f>
        <v>0</v>
      </c>
      <c r="D90" s="6">
        <f t="shared" ref="D90:Q90" si="18">SUM(D91:D94)</f>
        <v>0</v>
      </c>
      <c r="E90" s="6">
        <f t="shared" si="18"/>
        <v>0</v>
      </c>
      <c r="F90" s="6">
        <f t="shared" si="18"/>
        <v>0</v>
      </c>
      <c r="G90" s="6">
        <f t="shared" si="18"/>
        <v>0</v>
      </c>
      <c r="H90" s="6">
        <f t="shared" si="18"/>
        <v>0</v>
      </c>
      <c r="I90" s="6">
        <f t="shared" si="18"/>
        <v>0</v>
      </c>
      <c r="J90" s="6">
        <f t="shared" si="18"/>
        <v>0</v>
      </c>
      <c r="K90" s="6">
        <f t="shared" si="18"/>
        <v>0</v>
      </c>
      <c r="L90" s="6">
        <f t="shared" si="18"/>
        <v>0</v>
      </c>
      <c r="M90" s="6">
        <f t="shared" si="18"/>
        <v>0</v>
      </c>
      <c r="N90" s="6">
        <f t="shared" si="18"/>
        <v>0</v>
      </c>
      <c r="O90" s="6">
        <f t="shared" si="18"/>
        <v>0</v>
      </c>
      <c r="P90" s="6">
        <f t="shared" si="18"/>
        <v>0</v>
      </c>
      <c r="Q90" s="6">
        <f t="shared" si="18"/>
        <v>0</v>
      </c>
    </row>
    <row r="91" spans="1:17" ht="37.5" customHeight="1">
      <c r="A91" s="13" t="s">
        <v>152</v>
      </c>
      <c r="B91" s="46" t="s">
        <v>154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144</v>
      </c>
      <c r="B92" s="46" t="s">
        <v>155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145</v>
      </c>
      <c r="B93" s="46" t="s">
        <v>156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13" t="s">
        <v>146</v>
      </c>
      <c r="B94" s="46" t="s">
        <v>157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37.5" customHeight="1">
      <c r="A95" s="22">
        <v>2.8</v>
      </c>
      <c r="B95" s="48" t="s">
        <v>158</v>
      </c>
      <c r="C95" s="6">
        <f>SUM(C96:C97)</f>
        <v>0</v>
      </c>
      <c r="D95" s="6">
        <f t="shared" ref="D95:Q95" si="19">SUM(D96:D97)</f>
        <v>0</v>
      </c>
      <c r="E95" s="6">
        <f t="shared" si="19"/>
        <v>0</v>
      </c>
      <c r="F95" s="6">
        <f t="shared" si="19"/>
        <v>0</v>
      </c>
      <c r="G95" s="6">
        <f t="shared" si="19"/>
        <v>0</v>
      </c>
      <c r="H95" s="6">
        <f t="shared" si="19"/>
        <v>0</v>
      </c>
      <c r="I95" s="6">
        <f t="shared" si="19"/>
        <v>0</v>
      </c>
      <c r="J95" s="6">
        <f t="shared" si="19"/>
        <v>0</v>
      </c>
      <c r="K95" s="6">
        <f t="shared" si="19"/>
        <v>0</v>
      </c>
      <c r="L95" s="6">
        <f t="shared" si="19"/>
        <v>0</v>
      </c>
      <c r="M95" s="6">
        <f t="shared" si="19"/>
        <v>0</v>
      </c>
      <c r="N95" s="6">
        <f t="shared" si="19"/>
        <v>0</v>
      </c>
      <c r="O95" s="6">
        <f t="shared" si="19"/>
        <v>0</v>
      </c>
      <c r="P95" s="6">
        <f t="shared" si="19"/>
        <v>0</v>
      </c>
      <c r="Q95" s="6">
        <f t="shared" si="19"/>
        <v>0</v>
      </c>
    </row>
    <row r="96" spans="1:17" ht="37.5" customHeight="1">
      <c r="A96" s="13" t="s">
        <v>147</v>
      </c>
      <c r="B96" s="46" t="s">
        <v>159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13" t="s">
        <v>148</v>
      </c>
      <c r="B97" s="46" t="s">
        <v>160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22">
        <v>2.9</v>
      </c>
      <c r="B98" s="48" t="s">
        <v>161</v>
      </c>
      <c r="C98" s="6">
        <f>SUM(C99:C101)</f>
        <v>0</v>
      </c>
      <c r="D98" s="6">
        <f t="shared" ref="D98:Q98" si="20">SUM(D99:D101)</f>
        <v>0</v>
      </c>
      <c r="E98" s="6">
        <f t="shared" si="20"/>
        <v>0</v>
      </c>
      <c r="F98" s="6">
        <f t="shared" si="20"/>
        <v>0</v>
      </c>
      <c r="G98" s="6">
        <f t="shared" si="20"/>
        <v>0</v>
      </c>
      <c r="H98" s="6">
        <f t="shared" si="20"/>
        <v>0</v>
      </c>
      <c r="I98" s="6">
        <f t="shared" si="20"/>
        <v>0</v>
      </c>
      <c r="J98" s="6">
        <f t="shared" si="20"/>
        <v>0</v>
      </c>
      <c r="K98" s="6">
        <f t="shared" si="20"/>
        <v>0</v>
      </c>
      <c r="L98" s="6">
        <f t="shared" si="20"/>
        <v>0</v>
      </c>
      <c r="M98" s="6">
        <f t="shared" si="20"/>
        <v>0</v>
      </c>
      <c r="N98" s="6">
        <f t="shared" si="20"/>
        <v>0</v>
      </c>
      <c r="O98" s="6">
        <f t="shared" si="20"/>
        <v>0</v>
      </c>
      <c r="P98" s="6">
        <f t="shared" si="20"/>
        <v>0</v>
      </c>
      <c r="Q98" s="6">
        <f t="shared" si="20"/>
        <v>0</v>
      </c>
    </row>
    <row r="99" spans="1:17" ht="37.5" customHeight="1">
      <c r="A99" s="13" t="s">
        <v>149</v>
      </c>
      <c r="B99" s="46" t="s">
        <v>166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150</v>
      </c>
      <c r="B100" s="46" t="s">
        <v>167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13" t="s">
        <v>151</v>
      </c>
      <c r="B101" s="46" t="s">
        <v>168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23">
        <v>4</v>
      </c>
      <c r="B102" s="48" t="s">
        <v>8</v>
      </c>
      <c r="C102" s="6">
        <f>SUM(C103:C105)</f>
        <v>0</v>
      </c>
      <c r="D102" s="6">
        <f t="shared" ref="D102:Q102" si="21">SUM(D103:D105)</f>
        <v>0</v>
      </c>
      <c r="E102" s="6">
        <f t="shared" si="21"/>
        <v>0</v>
      </c>
      <c r="F102" s="6">
        <f t="shared" si="21"/>
        <v>0</v>
      </c>
      <c r="G102" s="6">
        <f t="shared" si="21"/>
        <v>0</v>
      </c>
      <c r="H102" s="6">
        <f t="shared" si="21"/>
        <v>0</v>
      </c>
      <c r="I102" s="6">
        <f t="shared" si="21"/>
        <v>0</v>
      </c>
      <c r="J102" s="6">
        <f t="shared" si="21"/>
        <v>0</v>
      </c>
      <c r="K102" s="6">
        <f t="shared" si="21"/>
        <v>0</v>
      </c>
      <c r="L102" s="6">
        <f t="shared" si="21"/>
        <v>0</v>
      </c>
      <c r="M102" s="6">
        <f t="shared" si="21"/>
        <v>0</v>
      </c>
      <c r="N102" s="6">
        <f t="shared" si="21"/>
        <v>0</v>
      </c>
      <c r="O102" s="6">
        <f t="shared" si="21"/>
        <v>0</v>
      </c>
      <c r="P102" s="6">
        <f t="shared" si="21"/>
        <v>0</v>
      </c>
      <c r="Q102" s="6">
        <f t="shared" si="21"/>
        <v>0</v>
      </c>
    </row>
    <row r="103" spans="1:17" ht="37.5" customHeight="1">
      <c r="A103" s="3">
        <v>4.0999999999999996</v>
      </c>
      <c r="B103" s="46" t="s">
        <v>169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3" t="s">
        <v>162</v>
      </c>
      <c r="B104" s="46" t="s">
        <v>170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13" t="s">
        <v>163</v>
      </c>
      <c r="B105" s="46" t="s">
        <v>171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22">
        <v>4.2</v>
      </c>
      <c r="B106" s="48" t="s">
        <v>9</v>
      </c>
      <c r="C106" s="6">
        <f>SUM(C107:C110)</f>
        <v>0</v>
      </c>
      <c r="D106" s="6">
        <f t="shared" ref="D106:Q106" si="22">SUM(D107:D110)</f>
        <v>0</v>
      </c>
      <c r="E106" s="6">
        <f t="shared" si="22"/>
        <v>0</v>
      </c>
      <c r="F106" s="6">
        <f t="shared" si="22"/>
        <v>0</v>
      </c>
      <c r="G106" s="6">
        <f t="shared" si="22"/>
        <v>0</v>
      </c>
      <c r="H106" s="6">
        <f t="shared" si="22"/>
        <v>0</v>
      </c>
      <c r="I106" s="6">
        <f t="shared" si="22"/>
        <v>0</v>
      </c>
      <c r="J106" s="6">
        <f t="shared" si="22"/>
        <v>0</v>
      </c>
      <c r="K106" s="6">
        <f t="shared" si="22"/>
        <v>0</v>
      </c>
      <c r="L106" s="6">
        <f t="shared" si="22"/>
        <v>0</v>
      </c>
      <c r="M106" s="6">
        <f t="shared" si="22"/>
        <v>0</v>
      </c>
      <c r="N106" s="6">
        <f t="shared" si="22"/>
        <v>0</v>
      </c>
      <c r="O106" s="6">
        <f t="shared" si="22"/>
        <v>0</v>
      </c>
      <c r="P106" s="6">
        <f t="shared" si="22"/>
        <v>0</v>
      </c>
      <c r="Q106" s="6">
        <f t="shared" si="22"/>
        <v>0</v>
      </c>
    </row>
    <row r="107" spans="1:17" ht="37.5" customHeight="1">
      <c r="A107" s="3" t="s">
        <v>164</v>
      </c>
      <c r="B107" s="46" t="s">
        <v>172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 t="s">
        <v>165</v>
      </c>
      <c r="B108" s="46" t="s">
        <v>173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>
        <v>4.3</v>
      </c>
      <c r="B109" s="46" t="s">
        <v>175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3" t="s">
        <v>174</v>
      </c>
      <c r="B110" s="46" t="s">
        <v>176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63" t="s">
        <v>10</v>
      </c>
      <c r="B111" s="63"/>
      <c r="C111" s="4">
        <f>+C102+C8</f>
        <v>50000000</v>
      </c>
      <c r="D111" s="4">
        <f>+D102+D8</f>
        <v>0</v>
      </c>
      <c r="E111" s="4">
        <f t="shared" ref="E111:Q111" si="23">+E9+E22+E49+E69+E78+E85+E90+E95+E98+E102+E106</f>
        <v>2487948.6100000003</v>
      </c>
      <c r="F111" s="4">
        <f t="shared" si="23"/>
        <v>2576647.3199999998</v>
      </c>
      <c r="G111" s="4">
        <f t="shared" si="23"/>
        <v>0</v>
      </c>
      <c r="H111" s="4">
        <f t="shared" si="23"/>
        <v>0</v>
      </c>
      <c r="I111" s="4">
        <f t="shared" si="23"/>
        <v>0</v>
      </c>
      <c r="J111" s="4">
        <f t="shared" si="23"/>
        <v>0</v>
      </c>
      <c r="K111" s="4">
        <f t="shared" si="23"/>
        <v>0</v>
      </c>
      <c r="L111" s="4">
        <f t="shared" si="23"/>
        <v>0</v>
      </c>
      <c r="M111" s="4">
        <f t="shared" si="23"/>
        <v>0</v>
      </c>
      <c r="N111" s="4">
        <f t="shared" si="23"/>
        <v>0</v>
      </c>
      <c r="O111" s="4">
        <f t="shared" si="23"/>
        <v>0</v>
      </c>
      <c r="P111" s="4">
        <f t="shared" si="23"/>
        <v>0</v>
      </c>
      <c r="Q111" s="4">
        <f t="shared" si="23"/>
        <v>5064595.93</v>
      </c>
    </row>
    <row r="112" spans="1:17" ht="21">
      <c r="B112" s="49" t="s">
        <v>200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21">
      <c r="B113" s="37" t="s">
        <v>201</v>
      </c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42">
      <c r="B114" s="37" t="s">
        <v>202</v>
      </c>
      <c r="C114" s="24"/>
      <c r="D114" s="24"/>
      <c r="E114" s="24"/>
      <c r="F114" s="24"/>
      <c r="G114" s="24"/>
      <c r="H114" s="26"/>
      <c r="I114" s="24"/>
      <c r="L114" s="26"/>
      <c r="M114" s="26"/>
      <c r="N114" s="26"/>
      <c r="O114" s="26"/>
      <c r="P114" s="26"/>
    </row>
    <row r="115" spans="1:16" ht="21">
      <c r="B115" s="37" t="s">
        <v>203</v>
      </c>
      <c r="C115" s="24"/>
      <c r="D115" s="26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204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 t="s">
        <v>205</v>
      </c>
      <c r="C117" s="24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 t="s">
        <v>206</v>
      </c>
      <c r="C118" s="27"/>
      <c r="D118" s="24"/>
      <c r="E118" s="24"/>
      <c r="F118" s="24"/>
      <c r="G118" s="24"/>
      <c r="H118" s="24"/>
      <c r="I118" s="24"/>
      <c r="L118" s="24"/>
      <c r="M118" s="24"/>
      <c r="N118" s="24"/>
      <c r="O118" s="24"/>
      <c r="P118" s="24"/>
    </row>
    <row r="119" spans="1:16" ht="21">
      <c r="B119" s="37"/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6" customFormat="1" ht="21">
      <c r="A120" s="3"/>
      <c r="B120" s="27" t="s">
        <v>11</v>
      </c>
      <c r="C120" s="27"/>
      <c r="D120" s="29"/>
      <c r="G120" s="61" t="s">
        <v>209</v>
      </c>
      <c r="H120" s="61"/>
      <c r="K120" s="31"/>
      <c r="L120" s="31"/>
      <c r="M120" s="31"/>
      <c r="N120" s="54" t="s">
        <v>12</v>
      </c>
      <c r="O120" s="54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s="16" customFormat="1" ht="21">
      <c r="A122" s="3"/>
      <c r="B122" s="28"/>
      <c r="C122" s="27"/>
      <c r="D122" s="29"/>
      <c r="G122" s="30"/>
      <c r="H122" s="30"/>
      <c r="K122" s="31"/>
      <c r="L122" s="31"/>
      <c r="M122" s="31"/>
      <c r="N122" s="31"/>
      <c r="O122" s="31"/>
      <c r="P122" s="31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32"/>
      <c r="C124" s="24"/>
      <c r="D124" s="24"/>
      <c r="K124" s="24"/>
      <c r="L124" s="24"/>
      <c r="M124" s="24"/>
      <c r="O124" s="24"/>
      <c r="P124" s="24"/>
    </row>
    <row r="125" spans="1:16" ht="21">
      <c r="B125" s="50" t="s">
        <v>232</v>
      </c>
      <c r="C125" s="24"/>
      <c r="D125" s="24"/>
      <c r="G125" s="62" t="s">
        <v>215</v>
      </c>
      <c r="H125" s="62"/>
      <c r="K125" s="33"/>
      <c r="L125" s="33"/>
      <c r="M125" s="33"/>
      <c r="N125" s="55" t="s">
        <v>207</v>
      </c>
      <c r="O125" s="55"/>
      <c r="P125" s="33"/>
    </row>
    <row r="126" spans="1:16" ht="66" customHeight="1">
      <c r="B126" s="34" t="s">
        <v>233</v>
      </c>
      <c r="C126" s="24"/>
      <c r="D126" s="24"/>
      <c r="G126" s="56" t="s">
        <v>210</v>
      </c>
      <c r="H126" s="56"/>
      <c r="K126" s="34"/>
      <c r="L126" s="34"/>
      <c r="M126" s="34"/>
      <c r="N126" s="56" t="s">
        <v>208</v>
      </c>
      <c r="O126" s="56"/>
      <c r="P126" s="34"/>
    </row>
    <row r="127" spans="1:16" ht="37.5" customHeight="1">
      <c r="B127" s="35"/>
      <c r="C127" s="24"/>
      <c r="E127" s="60"/>
      <c r="F127" s="60"/>
      <c r="G127" s="35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37.5" customHeight="1">
      <c r="B128" s="32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ht="37.5" customHeight="1">
      <c r="A129" s="13"/>
    </row>
    <row r="130" spans="1:16" ht="37.5" customHeight="1">
      <c r="B130" s="32"/>
    </row>
    <row r="131" spans="1:16" ht="37.5" customHeight="1">
      <c r="B131" s="32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37.5" customHeight="1">
      <c r="B132" s="32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1:16" ht="37.5" customHeight="1">
      <c r="B133" s="37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1:16" ht="37.5" customHeight="1">
      <c r="B134" s="37"/>
    </row>
    <row r="135" spans="1:16" ht="37.5" customHeight="1">
      <c r="B135" s="37"/>
    </row>
    <row r="136" spans="1:16" ht="37.5" customHeight="1">
      <c r="B136" s="37"/>
    </row>
    <row r="137" spans="1:16" ht="37.5" customHeight="1">
      <c r="B137" s="37"/>
    </row>
    <row r="138" spans="1:16" ht="37.5" customHeight="1">
      <c r="B138" s="37"/>
    </row>
    <row r="139" spans="1:16" ht="37.5" customHeight="1">
      <c r="B139" s="37"/>
    </row>
    <row r="140" spans="1:16" ht="37.5" customHeight="1">
      <c r="B140" s="37"/>
    </row>
    <row r="141" spans="1:16" ht="37.5" customHeight="1">
      <c r="B141" s="37"/>
      <c r="G141" s="38"/>
      <c r="H141" s="38"/>
    </row>
    <row r="142" spans="1:16" ht="37.5" customHeight="1">
      <c r="B142" s="37"/>
    </row>
    <row r="143" spans="1:16" ht="37.5" customHeight="1">
      <c r="B143" s="37"/>
    </row>
    <row r="144" spans="1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  <row r="151" spans="2:2" ht="37.5" customHeight="1">
      <c r="B151" s="37"/>
    </row>
  </sheetData>
  <mergeCells count="14">
    <mergeCell ref="E127:F127"/>
    <mergeCell ref="G120:H120"/>
    <mergeCell ref="G125:H125"/>
    <mergeCell ref="G126:H126"/>
    <mergeCell ref="A111:B111"/>
    <mergeCell ref="N120:O120"/>
    <mergeCell ref="N125:O125"/>
    <mergeCell ref="N126:O126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2026-03-09T14:13:23Z</cp:lastPrinted>
  <dcterms:created xsi:type="dcterms:W3CDTF">2023-05-31T18:15:45Z</dcterms:created>
  <dcterms:modified xsi:type="dcterms:W3CDTF">2026-03-09T18:47:17Z</dcterms:modified>
</cp:coreProperties>
</file>